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mc:AlternateContent xmlns:mc="http://schemas.openxmlformats.org/markup-compatibility/2006">
    <mc:Choice Requires="x15">
      <x15ac:absPath xmlns:x15ac="http://schemas.microsoft.com/office/spreadsheetml/2010/11/ac" url="C:\Users\radikon\Desktop\GO Kolo\GO dela\"/>
    </mc:Choice>
  </mc:AlternateContent>
  <xr:revisionPtr revIDLastSave="0" documentId="13_ncr:1_{7355D30E-581A-459E-B405-5EADE48D8D66}" xr6:coauthVersionLast="43" xr6:coauthVersionMax="43" xr10:uidLastSave="{00000000-0000-0000-0000-000000000000}"/>
  <bookViews>
    <workbookView xWindow="-120" yWindow="-120" windowWidth="29040" windowHeight="15840" tabRatio="850" xr2:uid="{00000000-000D-0000-FFFF-FFFF00000000}"/>
  </bookViews>
  <sheets>
    <sheet name="Rekapitulacija" sheetId="19" r:id="rId1"/>
    <sheet name="Solkan-most" sheetId="20" r:id="rId2"/>
    <sheet name="Gradnikova" sheetId="21" r:id="rId3"/>
    <sheet name="Kromberk" sheetId="22" r:id="rId4"/>
    <sheet name="Vrtnica" sheetId="23" r:id="rId5"/>
    <sheet name="Eda center 2" sheetId="28" r:id="rId6"/>
    <sheet name="Rožna dolina" sheetId="27" r:id="rId7"/>
  </sheets>
  <definedNames>
    <definedName name="_xlnm.Print_Area" localSheetId="2">Gradnikova!$A$1:$G$70</definedName>
    <definedName name="_xlnm.Print_Area" localSheetId="0">Rekapitulacija!$A$5:$G$32</definedName>
    <definedName name="_xlnm.Print_Area" localSheetId="6">'Rožna dolina'!$A$1:$G$88</definedName>
    <definedName name="_xlnm.Print_Area" localSheetId="1">'Solkan-most'!$A$1:$G$92</definedName>
    <definedName name="_xlnm.Print_Area" localSheetId="4">Vrtnica!$A$1:$G$34</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2" i="27" l="1"/>
  <c r="G66" i="28"/>
  <c r="G75" i="22"/>
  <c r="G56" i="21"/>
  <c r="G76" i="20"/>
  <c r="G24" i="23"/>
  <c r="G22" i="23"/>
  <c r="G18" i="23"/>
  <c r="G20" i="23" l="1"/>
  <c r="G6" i="23" s="1"/>
  <c r="G40" i="22"/>
  <c r="G85" i="22" l="1"/>
  <c r="G80" i="27"/>
  <c r="G72" i="28"/>
  <c r="G28" i="23"/>
  <c r="G83" i="22"/>
  <c r="G64" i="21"/>
  <c r="B86" i="20"/>
  <c r="B88" i="20" s="1"/>
  <c r="B90" i="20" s="1"/>
  <c r="B92" i="20" s="1"/>
  <c r="G86" i="20"/>
  <c r="G74" i="28"/>
  <c r="G74" i="27"/>
  <c r="B64" i="27"/>
  <c r="G68" i="28" l="1"/>
  <c r="G20" i="28" l="1"/>
  <c r="G80" i="28"/>
  <c r="G78" i="28"/>
  <c r="G76" i="28"/>
  <c r="G8" i="28" s="1"/>
  <c r="G62" i="28"/>
  <c r="G61" i="28"/>
  <c r="G58" i="28"/>
  <c r="G56" i="28"/>
  <c r="B56" i="28"/>
  <c r="B58" i="28" s="1"/>
  <c r="B60" i="28" s="1"/>
  <c r="G54" i="28"/>
  <c r="G7" i="28" s="1"/>
  <c r="G43" i="28"/>
  <c r="G41" i="28"/>
  <c r="G39" i="28"/>
  <c r="G37" i="28"/>
  <c r="G35" i="28"/>
  <c r="G33" i="28"/>
  <c r="B33" i="28"/>
  <c r="B35" i="28" s="1"/>
  <c r="B37" i="28" s="1"/>
  <c r="B39" i="28" s="1"/>
  <c r="B41" i="28" s="1"/>
  <c r="B43" i="28" s="1"/>
  <c r="G31" i="28"/>
  <c r="G18" i="28"/>
  <c r="G16" i="28"/>
  <c r="B16" i="28"/>
  <c r="B18" i="28" s="1"/>
  <c r="G14" i="28"/>
  <c r="G5" i="28" l="1"/>
  <c r="G6" i="28"/>
  <c r="G92" i="20"/>
  <c r="G84" i="20"/>
  <c r="G9" i="28" l="1"/>
  <c r="G22" i="19" s="1"/>
  <c r="G77" i="22"/>
  <c r="G14" i="23" l="1"/>
  <c r="G12" i="23"/>
  <c r="B14" i="23"/>
  <c r="G14" i="27"/>
  <c r="G15" i="22"/>
  <c r="G14" i="21"/>
  <c r="G88" i="27"/>
  <c r="G34" i="23"/>
  <c r="G91" i="22"/>
  <c r="G70" i="21"/>
  <c r="G14" i="20"/>
  <c r="G69" i="22"/>
  <c r="G5" i="23" l="1"/>
  <c r="G58" i="21"/>
  <c r="G44" i="22"/>
  <c r="G32" i="22"/>
  <c r="G34" i="22"/>
  <c r="G36" i="22"/>
  <c r="G38" i="22"/>
  <c r="G57" i="22"/>
  <c r="G35" i="21"/>
  <c r="G62" i="21"/>
  <c r="G66" i="21"/>
  <c r="G68" i="21"/>
  <c r="G82" i="20"/>
  <c r="G88" i="20"/>
  <c r="G90" i="20"/>
  <c r="G35" i="20"/>
  <c r="G45" i="20"/>
  <c r="G81" i="22"/>
  <c r="G87" i="22"/>
  <c r="G89" i="22"/>
  <c r="G8" i="21" l="1"/>
  <c r="G9" i="20"/>
  <c r="G9" i="22"/>
  <c r="G39" i="20"/>
  <c r="G82" i="27" l="1"/>
  <c r="G64" i="27"/>
  <c r="G58" i="20"/>
  <c r="G60" i="20"/>
  <c r="G70" i="20"/>
  <c r="B70" i="20"/>
  <c r="G24" i="27" l="1"/>
  <c r="G66" i="27"/>
  <c r="G86" i="27"/>
  <c r="G84" i="27"/>
  <c r="G78" i="27"/>
  <c r="G9" i="27" s="1"/>
  <c r="G32" i="23"/>
  <c r="G30" i="23"/>
  <c r="G35" i="27"/>
  <c r="G37" i="27"/>
  <c r="G39" i="27"/>
  <c r="G41" i="27"/>
  <c r="G70" i="27"/>
  <c r="G8" i="27" s="1"/>
  <c r="B80" i="27"/>
  <c r="B82" i="27" s="1"/>
  <c r="B84" i="27" s="1"/>
  <c r="B86" i="27" s="1"/>
  <c r="B88" i="27" s="1"/>
  <c r="G60" i="27"/>
  <c r="G59" i="27"/>
  <c r="G56" i="27"/>
  <c r="B56" i="27"/>
  <c r="B58" i="27" s="1"/>
  <c r="B66" i="27" s="1"/>
  <c r="G54" i="27"/>
  <c r="G43" i="27"/>
  <c r="B37" i="27"/>
  <c r="B39" i="27" s="1"/>
  <c r="B41" i="27" s="1"/>
  <c r="B43" i="27" s="1"/>
  <c r="G22" i="27"/>
  <c r="G20" i="27"/>
  <c r="G18" i="27"/>
  <c r="B16" i="27"/>
  <c r="B18" i="27" s="1"/>
  <c r="G16" i="27"/>
  <c r="B83" i="22"/>
  <c r="B89" i="22" s="1"/>
  <c r="B91" i="22" s="1"/>
  <c r="G73" i="22"/>
  <c r="G71" i="22"/>
  <c r="G65" i="22"/>
  <c r="G64" i="22"/>
  <c r="G61" i="22"/>
  <c r="G59" i="22"/>
  <c r="G7" i="22" s="1"/>
  <c r="B59" i="22"/>
  <c r="B61" i="22" s="1"/>
  <c r="B63" i="22" s="1"/>
  <c r="G46" i="22"/>
  <c r="G42" i="22"/>
  <c r="B32" i="22"/>
  <c r="B34" i="22" s="1"/>
  <c r="B36" i="22" s="1"/>
  <c r="B38" i="22" s="1"/>
  <c r="B40" i="22" s="1"/>
  <c r="B42" i="22" s="1"/>
  <c r="B44" i="22" s="1"/>
  <c r="B46" i="22" s="1"/>
  <c r="G30" i="22"/>
  <c r="G19" i="22"/>
  <c r="B17" i="22"/>
  <c r="B19" i="22" s="1"/>
  <c r="G17" i="22"/>
  <c r="G5" i="22" s="1"/>
  <c r="B35" i="21"/>
  <c r="B37" i="21" s="1"/>
  <c r="G8" i="22" l="1"/>
  <c r="G6" i="22"/>
  <c r="G7" i="23"/>
  <c r="G8" i="23" s="1"/>
  <c r="G21" i="19" s="1"/>
  <c r="G5" i="27"/>
  <c r="G7" i="27"/>
  <c r="G6" i="27"/>
  <c r="B64" i="21"/>
  <c r="B66" i="21" s="1"/>
  <c r="B68" i="21" s="1"/>
  <c r="B70" i="21" s="1"/>
  <c r="G54" i="21"/>
  <c r="G53" i="21"/>
  <c r="G50" i="21"/>
  <c r="G48" i="21"/>
  <c r="G7" i="21" s="1"/>
  <c r="B50" i="21"/>
  <c r="B52" i="21" s="1"/>
  <c r="G37" i="21"/>
  <c r="G33" i="21"/>
  <c r="G22" i="21"/>
  <c r="G20" i="21"/>
  <c r="G18" i="21"/>
  <c r="B16" i="21"/>
  <c r="B18" i="21" s="1"/>
  <c r="G16" i="21"/>
  <c r="G5" i="21" s="1"/>
  <c r="G16" i="20"/>
  <c r="G78" i="20"/>
  <c r="G74" i="20"/>
  <c r="G10" i="27" l="1"/>
  <c r="G23" i="19" s="1"/>
  <c r="G8" i="20"/>
  <c r="G10" i="22"/>
  <c r="G20" i="19" s="1"/>
  <c r="G6" i="21"/>
  <c r="G9" i="21" l="1"/>
  <c r="G19" i="19" s="1"/>
  <c r="G67" i="20" l="1"/>
  <c r="B84" i="20" l="1"/>
  <c r="G64" i="20"/>
  <c r="G68" i="20"/>
  <c r="G62" i="20"/>
  <c r="G7" i="20" s="1"/>
  <c r="G37" i="20"/>
  <c r="G41" i="20"/>
  <c r="G43" i="20"/>
  <c r="G47" i="20"/>
  <c r="G33" i="20"/>
  <c r="G6" i="20" s="1"/>
  <c r="G20" i="20"/>
  <c r="G22" i="20"/>
  <c r="G18" i="20"/>
  <c r="G5" i="20" s="1"/>
  <c r="B35" i="20"/>
  <c r="B37" i="20" s="1"/>
  <c r="B39" i="20" s="1"/>
  <c r="B41" i="20" s="1"/>
  <c r="B43" i="20" s="1"/>
  <c r="B45" i="20" s="1"/>
  <c r="B47" i="20" s="1"/>
  <c r="B16" i="20"/>
  <c r="B18" i="20" s="1"/>
  <c r="G10" i="20" l="1"/>
  <c r="G18" i="19" s="1"/>
  <c r="G24" i="19" s="1"/>
  <c r="G25" i="19" l="1"/>
  <c r="G26" i="19" s="1"/>
  <c r="G27" i="19" s="1"/>
  <c r="G28" i="19" s="1"/>
</calcChain>
</file>

<file path=xl/sharedStrings.xml><?xml version="1.0" encoding="utf-8"?>
<sst xmlns="http://schemas.openxmlformats.org/spreadsheetml/2006/main" count="613" uniqueCount="126">
  <si>
    <t>kom</t>
  </si>
  <si>
    <t>m1</t>
  </si>
  <si>
    <t>m2</t>
  </si>
  <si>
    <t>m3</t>
  </si>
  <si>
    <t>ZAKLJUČNA DELA</t>
  </si>
  <si>
    <t>ZEMELJSKA DELA</t>
  </si>
  <si>
    <t>ur</t>
  </si>
  <si>
    <t>Odkop humusa v povprečni debelini 20 cm, z nakladanjem in odvozom na gradbiščno deponijo</t>
  </si>
  <si>
    <t>EM</t>
  </si>
  <si>
    <t>količina</t>
  </si>
  <si>
    <t>cena/EM</t>
  </si>
  <si>
    <t>cena</t>
  </si>
  <si>
    <t>Projektantski nadzor</t>
  </si>
  <si>
    <t>Izvedba geodetskega posnetka izvedenega stanja.</t>
  </si>
  <si>
    <t>kpl</t>
  </si>
  <si>
    <t xml:space="preserve">Nalaganje, odvoz in trajno deponiranje odvečne izkopne zemljine (raščeno stanje). Upoštevan prevoz do 10 km. </t>
  </si>
  <si>
    <t>Opombe:</t>
  </si>
  <si>
    <t>P O P I S</t>
  </si>
  <si>
    <t>Objekt: Kolesarska postajališča - Mestna občina Nova Gorica</t>
  </si>
  <si>
    <t>RUŠITVENA DELA IN PRIPRAVLJALNA DELA</t>
  </si>
  <si>
    <t>Rušenje betonskih robnikov in odvoz ruševin na deponijo.</t>
  </si>
  <si>
    <t>BETONERSKA DELA</t>
  </si>
  <si>
    <t>SKUPAJ:</t>
  </si>
  <si>
    <t>kos</t>
  </si>
  <si>
    <t>Barvanje piktograma 5612 za oznako parkirišča za kolesa</t>
  </si>
  <si>
    <t>Humusiranje brežin v sloju debeline 15cm, z dobavo fino sejane rodovitne zmelje, dobavo in sejanjem travnega semena ter uvaljanjem.</t>
  </si>
  <si>
    <t>kg</t>
  </si>
  <si>
    <t>Dobava, rezanje, krivljenje in polaganje ter vezanje armature za ploščo prve etaže, z vsemi pomožnimi deli, transporti in prenosi na objektu do mesta vgrajevanja.  - glej armaturne načrte za posamezne armiranobetonske konstrukcije.</t>
  </si>
  <si>
    <t>S500; palice</t>
  </si>
  <si>
    <t>S500; mreža</t>
  </si>
  <si>
    <t>Vgrajevanje in dobava podložnega betona C 12/15, prereza do 0,10 m3/m2 v nevidne nearmirane konstrukcije, vsemi pomožnimi deli, transporti in prenosi na objektu do mesta vgrajevanja. Beton iz naravno prane frakcije.</t>
  </si>
  <si>
    <t>BETONERSKA DELA IN OPAŽI</t>
  </si>
  <si>
    <t>Opaž roba arm. bet. plošče, opaženje razopaženje in čiščenje. Debelina AB plošče 20 cm.</t>
  </si>
  <si>
    <t>I</t>
  </si>
  <si>
    <t>Vsa zemeljska dela, kot so izkopi, zasipi in podobno se morajo izvajati po določilih tehničnih predpisov in skladno z navodili na osnovi geotehničnega poročila.</t>
  </si>
  <si>
    <t>II</t>
  </si>
  <si>
    <t>Pripravljalna in pospravljalna dela so element prodajne cene.</t>
  </si>
  <si>
    <t>III</t>
  </si>
  <si>
    <t>Pred izkopom gradbene jame je potrebno preveriti zakoličbo podzemnih komunalnih vodov, če je zemljišče prosto vseh komunalnih  vodov kot je: elektrika, voda, kanalizacija, telefon, kanalizacija … Izkop v neposredni bližini komunalnih vodov vršiti ročno.</t>
  </si>
  <si>
    <t>IV</t>
  </si>
  <si>
    <t>Eventuelna prestavitev le-teh se obračunava po dejansko izvršenih delih in so predmet posebnega predračuna.</t>
  </si>
  <si>
    <t>V</t>
  </si>
  <si>
    <t>Čiščenje terena pred pričetkom izkopa ni predmet tega popisa.</t>
  </si>
  <si>
    <t>VI</t>
  </si>
  <si>
    <t>Za ves material, ki bo odpeljan na deponijo bo potebno dostaviti evidenčne liste.</t>
  </si>
  <si>
    <t>VII</t>
  </si>
  <si>
    <t>Vsa izkopna dela in transporti izkopnih materialov se obračunajo po prostornini zemljine v raščenem stanju. Vsa nasipna dela se obračunajo po prostornini zemljine v vgrajenem stanju.</t>
  </si>
  <si>
    <t>I.</t>
  </si>
  <si>
    <t>II.</t>
  </si>
  <si>
    <t>Kvaliteta betona mora ustrezati zahtevam opisa del in predpisom glede čistoče agregata, granulacije, količine cementa in vode (OMO 100).</t>
  </si>
  <si>
    <t>III.</t>
  </si>
  <si>
    <t>Opaž mora biti popolnoma zalit z betonom, beton mora biti gost in brez gnezd. Armatura mora ostati na svojem mestu in mora biti obdana od vseh strani s predpisanim zaščitnim slojem betona.</t>
  </si>
  <si>
    <t>IV.</t>
  </si>
  <si>
    <t>V.</t>
  </si>
  <si>
    <t>Betonska dela se morajo izvajati po določilih veljavnih tehničnih predpisov in normativov.</t>
  </si>
  <si>
    <t>VI.</t>
  </si>
  <si>
    <t>VII.</t>
  </si>
  <si>
    <t>Opaži morajo biti izdelani točno po merah v načrtu, z vsemi potrebnimi podporami, horizontalno in vertikalno povezavo, tako da so stabilni in sposobni za obtežbo z betonom. Notranje površine morajo biti čiste in ravne.</t>
  </si>
  <si>
    <t>Opaži morajo biti izdelani tako, da se razopaževanje opravi brez pretresov in poškodovanja konstrukcije in opažev samih.</t>
  </si>
  <si>
    <t>Obračun se vrši po opisu v posamezni postavki, s tem da se upoštevajo pri obračunu notranje površine opažev, to je vidne površine konstrukcije.</t>
  </si>
  <si>
    <t>ZIDARSKA IN OBRTNIŠKA DELA</t>
  </si>
  <si>
    <t xml:space="preserve">Vgradnja in dobava betonskih robnikov  15/25/100 cm (vključno z izkopom, zasipom, podložnim betonom in fugiranjem). </t>
  </si>
  <si>
    <t>Izdelava in postavitev gradbiščne table z vsemi potrebnimi podatki po pravilniku in zaščita gradbišča</t>
  </si>
  <si>
    <t>Odstranitev betonskih tlakovcev in odvoz ruševin na deponijo (del tlakovcev (9,75 m2 se položi nazaj po izvedbi betonske plošče; glej točko 4.1)</t>
  </si>
  <si>
    <t>Postajališče: GRADNIKOVA</t>
  </si>
  <si>
    <t>Postajališče: SOLKAN  - MOST</t>
  </si>
  <si>
    <t>Porušitev in odstranitev obstoječe asfaltne plasti debeline 4-18 cm z nakladanjem in odvozom na trajno deponijo.</t>
  </si>
  <si>
    <t>Rezanje asfalta debeline 4-18 cm</t>
  </si>
  <si>
    <t>Dobava in vgrajevanje zasipa iz materiala od izkopa z utrjevanjem v plasteh v deb. 20 cm, do zbitosti na končnem sloju 40 Mpa</t>
  </si>
  <si>
    <t>Humusiranje brežin v sloju debeline 15 cm, z dobavo fino sejane rodovitne zmelje, dobavo in sejanjem travnega semena ter uvaljanjem.</t>
  </si>
  <si>
    <t xml:space="preserve">Vgradnja in dobava betonskih robnikov  2/20/100 cm (vključno z izkopom, zasipom, podložnim betonom in fugiranjem). </t>
  </si>
  <si>
    <t>Polaganje tlakovcev (raster 20x20 cm, v barvi betona), vkjučno s pripravo terena. Tlakovce potrdi Nadzornik naročnika oziroma Projektant.</t>
  </si>
  <si>
    <t>Postajališče: VRTNICA</t>
  </si>
  <si>
    <t>Postajališče: ROŽNA DOLINA</t>
  </si>
  <si>
    <t>Ročni izkop jarka vezljive zemljine/zrnate kamnine  - 3. kategorije (globina do 100 cm)</t>
  </si>
  <si>
    <t>Zasip za jarka z izbranim materilaom z izkopano zemljo ter  strojnim utrjevanjem v slojih po 20 cm do predpisane zbitosti.</t>
  </si>
  <si>
    <t>SOLKAN MOST</t>
  </si>
  <si>
    <t>GRADNIKOVA</t>
  </si>
  <si>
    <t>KROMBERK DAMBER</t>
  </si>
  <si>
    <t>CENTER-VRTNICA</t>
  </si>
  <si>
    <t>ROŽNA DOLINA</t>
  </si>
  <si>
    <t>NEPREDVIDENA DELA (10%):</t>
  </si>
  <si>
    <t>Odstranitev in čiščenje znaka TAXI, z začasno hrambo do vgradnje na lokacijo novega postajačlišča za TAXI.</t>
  </si>
  <si>
    <t>Vgradnja trikotne robne opažne letve 15/15 mm za izvedbo pobranih robov</t>
  </si>
  <si>
    <t>Ponovno polaganje predhodno odstranjenih tlakovcev, vkjjučno s pripravo terena</t>
  </si>
  <si>
    <t>Izris parkirišča za TAXI v rumeni barvi</t>
  </si>
  <si>
    <t>Široki izkop vezljive zemljine/zrnate kamnine  - 3. kategorije, strojno 70 %, ročno 30 %</t>
  </si>
  <si>
    <t>Široki izkop vezljive zemljine/zrnate kamnine  - 3. kategorije, strojno 70 %, ročno 30 % (robovi izkopa vertikalno ob liniji odrezanega asafalta, globina izkopa 25cm)</t>
  </si>
  <si>
    <t>Izdelava nevezane nosilne plasti enakomerno zrnatega drobljenca iz kamnine z dobavo,razstiranjem planiranjem do točnosti +/- 1.0 cm,ter komprimacijo do Ev2=80 MN/m2, zrnavosti 0/32 mm; v debelini do 25 cm.</t>
  </si>
  <si>
    <t>Geotekstil 300 g/m2</t>
  </si>
  <si>
    <t xml:space="preserve">Planiranje dna izkopa  s točnostjo +- 3 cm, z utrditvijo 80 Mpa, s povprečnim izkopom 0,05 m3/m2 in odvozom odvečnega materiala na deponijo </t>
  </si>
  <si>
    <t xml:space="preserve">Zakoličba </t>
  </si>
  <si>
    <t>Zakoličba.</t>
  </si>
  <si>
    <t>Postajališče: KROMBERK</t>
  </si>
  <si>
    <t>Izdelava AB konstrukcije odporne proti zmrzovanju/tajanju v prisotnosti soli C30/37,XC4,XD3,XF4,XA1,CI 0,2,S4 Dmax 16 PV-II, preseka od 0.20-0.30 m3/m2. Izdelava po načrtu - z vsemi pomožnimi deli in transporti.</t>
  </si>
  <si>
    <t>Pred pričetkom izvajanja betonskih del mora biti opaž in armatura popolnoma pripravljena. Vgrajene morajo biti tudi vse inštalacije za sistem izposoje koles, ki niso predmet tega projekta!</t>
  </si>
  <si>
    <t>Pred pričetkom izvajanja betonskih del mora biti opaž in armatura popolnoma pripravljena. Vgrajene morajo biti tudi vse inštalacije za sistem izposoje koles, ki niso predmet tega projekta! Vgrajene morajo biti tudi vse inštalacije za sistem izposoje koles, ki niso predmet tega projekta!</t>
  </si>
  <si>
    <t>Dobava kamnolomskega drobljenca, frakcije 0/4 mm, in izdelava finega planuma, deb. do 5 cm.</t>
  </si>
  <si>
    <t xml:space="preserve">Izdelava PID in NOV </t>
  </si>
  <si>
    <t>Izdelava varnostnega načrta</t>
  </si>
  <si>
    <t>PRIPRAVLJALNA DELA</t>
  </si>
  <si>
    <t>Zaščita NN kabelske kanalizacije s prerezano PEHD φ160 cevjo in obbetonirano s pustim betonom C8/10 pod AB ploščo.</t>
  </si>
  <si>
    <t>Zaščita kabelske kanalizacije s prerezano PEHD φ160 cevjo in obbetonirano s pustim betonom C8/10 (obračun po dejanski količinah)</t>
  </si>
  <si>
    <t>Demontaža reklamnih panojev vključno z odstranitvijo temeljev</t>
  </si>
  <si>
    <t>Postajališče: EDA CENTER 2</t>
  </si>
  <si>
    <t>EDA CENTER 2</t>
  </si>
  <si>
    <t>Humusiranje v sloju debeline 15 cm, z dobavo fino sejane rodovitne zmelje, dobavo in sejanjem travnega semena ter uvaljanjem.</t>
  </si>
  <si>
    <t xml:space="preserve">Dobava, nabava in montaža tipskega fiksnega uličnega INOX količka, višine 80 cm, premer 7.6 cm, vijačeno v asfalt, skupaj s pritrdilnim materialom </t>
  </si>
  <si>
    <t>Površinska obdelava betona</t>
  </si>
  <si>
    <t>Obdelava AB betonske plošče kot grobo brušen beton  (izgled potrdi projektant)</t>
  </si>
  <si>
    <t>Izvedba dilatacijskega stika TIP1 med betonsko ploščo in betonskim robnikom vključno z dobavo materiala in vgradnjo</t>
  </si>
  <si>
    <t>Izvedba dilatacijskega stika z bitumensko zalivko TIP2 med betonsko ploščo in obstoječim asfaltom vključno z dobavo materiala in vgradnjo</t>
  </si>
  <si>
    <t>Dobava in vgradnja prefabricirane betonske plošče, 50x80x20 cm, zgornja ploskev grobo brušen beton (izgled potrdi projektant),  položeno na podložni beton</t>
  </si>
  <si>
    <t>Dobava in montaža INFO table, pocinkana pločevina d= 100 mm, prašno barvana DB703 (st), z Alu ploščo 297x420 mm s potiskom, po detajlu (glej načrt 08/2019-KA)</t>
  </si>
  <si>
    <t xml:space="preserve">Dobava, transport in vgrajevanje peska 4/8 kot posteljica za polaganje betonskih tlakovcev  v debelini 5-8 cm. Kompletno z utrjevanjem do predpisane zbitosti in finalno izravnavo. </t>
  </si>
  <si>
    <t xml:space="preserve">m3 </t>
  </si>
  <si>
    <t>ZIDARSKA DELA</t>
  </si>
  <si>
    <t>Kemapox fuga/drain debelina do 2 cm, vključno s pripravo vzorcev, dobavo materiala in vgradnjo. Granulacijo in barvo potrdi Projektant ali Nadzor investitorja</t>
  </si>
  <si>
    <t xml:space="preserve">Vgradnja betona C25/30 </t>
  </si>
  <si>
    <t>Odstranitev peska iz luknje na mestu odstranitve spomenika, z odvozom na deponijo</t>
  </si>
  <si>
    <t>Dobava in vgradnja inštalacijske cevi 32 mm. Lokacije izpustov določi dobavitelj sistema izposoje</t>
  </si>
  <si>
    <t>REKAPITULACIJA GRADBENO OBRTNIŠKIH DEL</t>
  </si>
  <si>
    <t>MESTNA OBČINA NOVA GORICA</t>
  </si>
  <si>
    <t>22% DDV</t>
  </si>
  <si>
    <t>PONUDBENA VREDNOST SKUPAJ V EUR BREZ DDV</t>
  </si>
  <si>
    <t>Ponudbena vrednost Skupaj v EUR 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</si>
</sst>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 [$€-424]"/>
    <numFmt numFmtId="168" formatCode="_-* #,##0.00\ [$€-1]_-;\-* #,##0.00\ [$€-1]_-;_-* &quot;-&quot;??\ [$€-1]_-;_-@_-"/>
  </numFmts>
  <fonts count="38">
    <font>
      <sz val="10"/>
      <name val="Arial"/>
    </font>
    <font>
      <sz val="10"/>
      <name val="Arial"/>
      <family val="2"/>
      <charset val="238"/>
    </font>
    <font>
      <sz val="12"/>
      <name val="Arial"/>
      <family val="2"/>
      <charset val="238"/>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amily val="2"/>
      <charset val="238"/>
    </font>
    <font>
      <sz val="14"/>
      <name val="EurostileT"/>
      <family val="2"/>
      <charset val="238"/>
    </font>
    <font>
      <b/>
      <sz val="12"/>
      <name val="EurostileT"/>
      <family val="2"/>
      <charset val="238"/>
    </font>
    <font>
      <u/>
      <sz val="14"/>
      <name val="EurostileT"/>
      <family val="2"/>
      <charset val="238"/>
    </font>
    <font>
      <b/>
      <sz val="10"/>
      <name val="EurostileT"/>
      <family val="2"/>
      <charset val="238"/>
    </font>
    <font>
      <sz val="10"/>
      <name val="EurostileT"/>
      <family val="2"/>
      <charset val="238"/>
    </font>
    <font>
      <sz val="11"/>
      <name val="EurostileT"/>
      <family val="2"/>
      <charset val="238"/>
    </font>
    <font>
      <sz val="10"/>
      <color rgb="FFFF0000"/>
      <name val="EurostileT"/>
      <family val="2"/>
      <charset val="238"/>
    </font>
    <font>
      <sz val="10"/>
      <name val="Arial"/>
      <family val="2"/>
      <charset val="238"/>
    </font>
    <font>
      <sz val="10"/>
      <name val="Arial"/>
      <family val="2"/>
    </font>
    <font>
      <sz val="10"/>
      <name val="Courier"/>
      <family val="1"/>
      <charset val="238"/>
    </font>
    <font>
      <sz val="10"/>
      <color indexed="24"/>
      <name val="Arial"/>
      <family val="2"/>
      <charset val="238"/>
    </font>
    <font>
      <sz val="10"/>
      <color theme="1"/>
      <name val="Arial"/>
      <family val="2"/>
      <charset val="238"/>
    </font>
    <font>
      <i/>
      <sz val="9"/>
      <name val="EurostileT"/>
      <family val="2"/>
      <charset val="238"/>
    </font>
    <font>
      <b/>
      <sz val="14"/>
      <name val="EurostileT"/>
      <family val="2"/>
      <charset val="238"/>
    </font>
    <font>
      <sz val="12"/>
      <name val="EurostileT"/>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DF3C7"/>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xf numFmtId="0" fontId="17" fillId="22" borderId="0" applyNumberFormat="0" applyBorder="0" applyAlignment="0" applyProtection="0"/>
    <xf numFmtId="0" fontId="2" fillId="0" borderId="0" applyNumberFormat="0" applyFill="0" applyBorder="0" applyAlignment="0" applyProtection="0"/>
    <xf numFmtId="0" fontId="4" fillId="23" borderId="8" applyNumberFormat="0" applyFont="0" applyAlignment="0" applyProtection="0"/>
    <xf numFmtId="0" fontId="18" fillId="20" borderId="6" applyNumberFormat="0" applyAlignment="0" applyProtection="0"/>
    <xf numFmtId="0" fontId="10" fillId="0" borderId="0" applyNumberForma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6" fillId="0" borderId="7" applyNumberFormat="0" applyFill="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19" fillId="0" borderId="0" applyNumberFormat="0" applyFill="0" applyBorder="0" applyAlignment="0" applyProtection="0"/>
    <xf numFmtId="164" fontId="1" fillId="0" borderId="0" applyFont="0" applyFill="0" applyBorder="0" applyAlignment="0" applyProtection="0"/>
    <xf numFmtId="0" fontId="15" fillId="7" borderId="1" applyNumberFormat="0" applyAlignment="0" applyProtection="0"/>
    <xf numFmtId="0" fontId="20" fillId="0" borderId="9" applyNumberFormat="0" applyFill="0" applyAlignment="0" applyProtection="0"/>
    <xf numFmtId="0" fontId="21" fillId="0" borderId="0" applyNumberFormat="0" applyFill="0" applyBorder="0" applyAlignment="0" applyProtection="0"/>
    <xf numFmtId="0" fontId="22" fillId="0" borderId="0"/>
    <xf numFmtId="0" fontId="30" fillId="0" borderId="0"/>
    <xf numFmtId="0" fontId="1" fillId="0" borderId="0"/>
    <xf numFmtId="0" fontId="33" fillId="0" borderId="0"/>
    <xf numFmtId="0" fontId="32" fillId="0" borderId="0"/>
    <xf numFmtId="0" fontId="1" fillId="0" borderId="0"/>
    <xf numFmtId="0" fontId="31" fillId="0" borderId="0"/>
    <xf numFmtId="0" fontId="3" fillId="0" borderId="0"/>
  </cellStyleXfs>
  <cellXfs count="202">
    <xf numFmtId="0" fontId="0" fillId="0" borderId="0" xfId="0"/>
    <xf numFmtId="166" fontId="24" fillId="0" borderId="0" xfId="0" applyNumberFormat="1" applyFont="1" applyFill="1" applyBorder="1" applyAlignment="1">
      <alignment horizontal="right" vertical="center"/>
    </xf>
    <xf numFmtId="49" fontId="26" fillId="0" borderId="12" xfId="0" applyNumberFormat="1" applyFont="1" applyFill="1" applyBorder="1" applyAlignment="1">
      <alignment horizontal="right" vertical="center" wrapText="1"/>
    </xf>
    <xf numFmtId="0" fontId="26" fillId="0" borderId="11" xfId="0" applyNumberFormat="1" applyFont="1" applyFill="1" applyBorder="1" applyAlignment="1">
      <alignment horizontal="left" vertical="center"/>
    </xf>
    <xf numFmtId="0" fontId="26" fillId="0" borderId="10" xfId="0" applyNumberFormat="1" applyFont="1" applyFill="1" applyBorder="1" applyAlignment="1">
      <alignment horizontal="left" vertical="center"/>
    </xf>
    <xf numFmtId="0" fontId="36" fillId="0" borderId="11" xfId="0" applyNumberFormat="1" applyFont="1" applyFill="1" applyBorder="1" applyAlignment="1">
      <alignment horizontal="left" vertical="center"/>
    </xf>
    <xf numFmtId="0" fontId="36" fillId="0" borderId="10" xfId="0" applyNumberFormat="1" applyFont="1" applyFill="1" applyBorder="1" applyAlignment="1">
      <alignment horizontal="left" vertical="center"/>
    </xf>
    <xf numFmtId="0" fontId="36" fillId="0" borderId="13" xfId="0" applyNumberFormat="1" applyFont="1" applyFill="1" applyBorder="1" applyAlignment="1">
      <alignment horizontal="left" vertical="center"/>
    </xf>
    <xf numFmtId="0" fontId="23" fillId="0" borderId="0" xfId="0" applyFont="1" applyAlignment="1">
      <alignment horizontal="right" vertical="center"/>
    </xf>
    <xf numFmtId="0" fontId="24" fillId="0" borderId="0" xfId="0" applyNumberFormat="1" applyFont="1" applyFill="1" applyAlignment="1">
      <alignment vertical="center"/>
    </xf>
    <xf numFmtId="0" fontId="25" fillId="0" borderId="0" xfId="0" applyFont="1" applyFill="1" applyAlignment="1">
      <alignment horizontal="right" vertical="center"/>
    </xf>
    <xf numFmtId="0" fontId="23" fillId="0" borderId="0" xfId="0" applyFont="1" applyAlignment="1">
      <alignment vertical="center"/>
    </xf>
    <xf numFmtId="165" fontId="23" fillId="0" borderId="0" xfId="0" applyNumberFormat="1" applyFont="1" applyFill="1" applyAlignment="1">
      <alignment horizontal="right" vertical="center"/>
    </xf>
    <xf numFmtId="4" fontId="23" fillId="0" borderId="0" xfId="0" applyNumberFormat="1" applyFont="1" applyFill="1" applyAlignment="1">
      <alignment horizontal="right" vertical="center"/>
    </xf>
    <xf numFmtId="49" fontId="23" fillId="0" borderId="0" xfId="0" applyNumberFormat="1" applyFont="1" applyFill="1" applyAlignment="1">
      <alignment vertical="center" wrapText="1"/>
    </xf>
    <xf numFmtId="0" fontId="36" fillId="0" borderId="0" xfId="0" applyFont="1" applyAlignment="1">
      <alignment vertical="center"/>
    </xf>
    <xf numFmtId="0" fontId="24"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24" fillId="0" borderId="0" xfId="0" applyNumberFormat="1" applyFont="1" applyFill="1" applyBorder="1" applyAlignment="1">
      <alignment horizontal="right" vertical="center"/>
    </xf>
    <xf numFmtId="0" fontId="24" fillId="0" borderId="0" xfId="0" applyNumberFormat="1" applyFont="1" applyFill="1" applyBorder="1" applyAlignment="1">
      <alignment vertical="center"/>
    </xf>
    <xf numFmtId="49" fontId="24" fillId="0" borderId="0" xfId="0" applyNumberFormat="1" applyFont="1" applyFill="1" applyBorder="1" applyAlignment="1">
      <alignment vertical="center" wrapText="1"/>
    </xf>
    <xf numFmtId="0" fontId="24" fillId="0" borderId="0" xfId="0" applyFont="1" applyFill="1" applyBorder="1" applyAlignment="1">
      <alignment horizontal="right" vertical="center"/>
    </xf>
    <xf numFmtId="165" fontId="24" fillId="0" borderId="0" xfId="0" applyNumberFormat="1" applyFont="1" applyFill="1" applyBorder="1" applyAlignment="1">
      <alignment horizontal="right" vertical="center"/>
    </xf>
    <xf numFmtId="0" fontId="26" fillId="24" borderId="0" xfId="0" applyFont="1" applyFill="1" applyAlignment="1">
      <alignment vertical="center" wrapText="1"/>
    </xf>
    <xf numFmtId="0" fontId="27" fillId="24" borderId="0" xfId="0" applyFont="1" applyFill="1" applyAlignment="1">
      <alignment vertical="center" wrapText="1"/>
    </xf>
    <xf numFmtId="0" fontId="26" fillId="0" borderId="0" xfId="0" applyFont="1" applyFill="1" applyBorder="1" applyAlignment="1">
      <alignment vertical="center"/>
    </xf>
    <xf numFmtId="4" fontId="26" fillId="0" borderId="0" xfId="0" applyNumberFormat="1" applyFont="1" applyFill="1" applyBorder="1" applyAlignment="1">
      <alignment vertical="center"/>
    </xf>
    <xf numFmtId="0" fontId="26" fillId="0" borderId="0" xfId="0" applyFont="1" applyFill="1" applyBorder="1" applyAlignment="1">
      <alignment horizontal="center" vertical="center"/>
    </xf>
    <xf numFmtId="49" fontId="26" fillId="0" borderId="0" xfId="0" applyNumberFormat="1" applyFont="1" applyFill="1" applyBorder="1" applyAlignment="1">
      <alignment horizontal="left" vertical="center"/>
    </xf>
    <xf numFmtId="0" fontId="27" fillId="0" borderId="0" xfId="0" applyFont="1" applyBorder="1" applyAlignment="1">
      <alignment vertical="center"/>
    </xf>
    <xf numFmtId="0" fontId="28" fillId="0" borderId="0" xfId="0" applyFont="1" applyAlignment="1">
      <alignment vertical="center"/>
    </xf>
    <xf numFmtId="0" fontId="27" fillId="0" borderId="0" xfId="0" applyFont="1" applyAlignment="1">
      <alignment vertical="center"/>
    </xf>
    <xf numFmtId="0" fontId="26" fillId="24" borderId="0" xfId="0" applyFont="1" applyFill="1" applyAlignment="1">
      <alignment vertical="center" wrapText="1"/>
    </xf>
    <xf numFmtId="0" fontId="26" fillId="24" borderId="0" xfId="0" applyFont="1" applyFill="1" applyAlignment="1">
      <alignment horizontal="left" vertical="center" wrapText="1"/>
    </xf>
    <xf numFmtId="0" fontId="27" fillId="0" borderId="0" xfId="0" applyFont="1" applyAlignment="1">
      <alignment horizontal="right" vertical="center"/>
    </xf>
    <xf numFmtId="0" fontId="27" fillId="0" borderId="0" xfId="41" applyNumberFormat="1" applyFont="1" applyFill="1" applyAlignment="1">
      <alignment vertical="center"/>
    </xf>
    <xf numFmtId="49" fontId="27" fillId="0" borderId="0" xfId="0" applyNumberFormat="1" applyFont="1" applyFill="1" applyAlignment="1">
      <alignment vertical="center" wrapText="1"/>
    </xf>
    <xf numFmtId="0" fontId="27" fillId="0" borderId="0" xfId="0" applyFont="1" applyFill="1" applyAlignment="1">
      <alignment horizontal="right" vertical="center"/>
    </xf>
    <xf numFmtId="165" fontId="29" fillId="0" borderId="0" xfId="0" applyNumberFormat="1" applyFont="1" applyFill="1" applyAlignment="1">
      <alignment horizontal="right" vertical="center"/>
    </xf>
    <xf numFmtId="4" fontId="27" fillId="0" borderId="0" xfId="0" applyNumberFormat="1" applyFont="1" applyFill="1" applyAlignment="1">
      <alignment horizontal="right" vertical="center"/>
    </xf>
    <xf numFmtId="0" fontId="27" fillId="0" borderId="0" xfId="0" applyNumberFormat="1" applyFont="1" applyFill="1" applyAlignment="1">
      <alignment vertical="center"/>
    </xf>
    <xf numFmtId="0" fontId="24" fillId="0" borderId="16" xfId="0" applyNumberFormat="1" applyFont="1" applyFill="1" applyBorder="1" applyAlignment="1">
      <alignment horizontal="left" vertical="center"/>
    </xf>
    <xf numFmtId="0" fontId="24" fillId="0" borderId="12" xfId="0" applyNumberFormat="1" applyFont="1" applyFill="1" applyBorder="1" applyAlignment="1">
      <alignment horizontal="left" vertical="center"/>
    </xf>
    <xf numFmtId="0" fontId="24" fillId="0" borderId="18" xfId="0" applyNumberFormat="1" applyFont="1" applyFill="1" applyBorder="1" applyAlignment="1">
      <alignment horizontal="left" vertical="center"/>
    </xf>
    <xf numFmtId="0" fontId="24" fillId="0" borderId="20" xfId="0" applyNumberFormat="1" applyFont="1" applyFill="1" applyBorder="1" applyAlignment="1">
      <alignment horizontal="left" vertical="center"/>
    </xf>
    <xf numFmtId="0" fontId="24" fillId="0" borderId="21" xfId="0" applyNumberFormat="1" applyFont="1" applyFill="1" applyBorder="1" applyAlignment="1">
      <alignment horizontal="left" vertical="center"/>
    </xf>
    <xf numFmtId="0" fontId="36" fillId="25" borderId="22" xfId="0" applyNumberFormat="1" applyFont="1" applyFill="1" applyBorder="1" applyAlignment="1">
      <alignment horizontal="right" vertical="center"/>
    </xf>
    <xf numFmtId="0" fontId="36" fillId="25" borderId="23"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0" fontId="37" fillId="0" borderId="0" xfId="0" applyNumberFormat="1" applyFont="1" applyFill="1" applyBorder="1" applyAlignment="1">
      <alignment horizontal="left" vertical="center"/>
    </xf>
    <xf numFmtId="49" fontId="26" fillId="0" borderId="12" xfId="0" applyNumberFormat="1" applyFont="1" applyFill="1" applyBorder="1" applyAlignment="1" applyProtection="1">
      <alignment horizontal="right" vertical="center" wrapText="1"/>
    </xf>
    <xf numFmtId="166" fontId="24" fillId="0" borderId="0" xfId="0" applyNumberFormat="1" applyFont="1" applyFill="1" applyBorder="1" applyAlignment="1" applyProtection="1">
      <alignment horizontal="right" vertical="center"/>
    </xf>
    <xf numFmtId="0" fontId="23" fillId="0" borderId="0" xfId="0" applyFont="1" applyAlignment="1" applyProtection="1">
      <alignment horizontal="right" vertical="center"/>
    </xf>
    <xf numFmtId="0" fontId="24" fillId="0" borderId="0" xfId="0" applyNumberFormat="1" applyFont="1" applyFill="1" applyAlignment="1" applyProtection="1">
      <alignment horizontal="center" vertical="center"/>
    </xf>
    <xf numFmtId="0" fontId="25" fillId="0" borderId="0" xfId="0" applyFont="1" applyFill="1" applyAlignment="1" applyProtection="1">
      <alignment horizontal="right" vertical="center"/>
    </xf>
    <xf numFmtId="0" fontId="23" fillId="0" borderId="0" xfId="0" applyFont="1" applyAlignment="1" applyProtection="1">
      <alignment horizontal="center" vertical="center"/>
    </xf>
    <xf numFmtId="2" fontId="23" fillId="0" borderId="0" xfId="0" applyNumberFormat="1" applyFont="1" applyFill="1" applyAlignment="1" applyProtection="1">
      <alignment horizontal="center" vertical="center"/>
    </xf>
    <xf numFmtId="4" fontId="23" fillId="0" borderId="0" xfId="0" applyNumberFormat="1" applyFont="1" applyFill="1" applyAlignment="1" applyProtection="1">
      <alignment horizontal="right" vertical="center"/>
    </xf>
    <xf numFmtId="0" fontId="23" fillId="0" borderId="0" xfId="0" applyFont="1" applyAlignment="1" applyProtection="1">
      <alignment vertical="center"/>
    </xf>
    <xf numFmtId="49" fontId="23" fillId="0" borderId="0" xfId="0" applyNumberFormat="1" applyFont="1" applyFill="1" applyAlignment="1" applyProtection="1">
      <alignment vertical="center" wrapText="1"/>
    </xf>
    <xf numFmtId="0" fontId="25" fillId="0" borderId="0" xfId="0" applyFont="1" applyFill="1" applyAlignment="1" applyProtection="1">
      <alignment horizontal="center" vertical="center"/>
    </xf>
    <xf numFmtId="0" fontId="24" fillId="0" borderId="14" xfId="0" applyNumberFormat="1" applyFont="1" applyFill="1" applyBorder="1" applyAlignment="1" applyProtection="1">
      <alignment horizontal="left" vertical="center"/>
    </xf>
    <xf numFmtId="0" fontId="26" fillId="0" borderId="14" xfId="0" applyFont="1" applyBorder="1" applyAlignment="1" applyProtection="1">
      <alignment horizontal="right" vertical="center"/>
    </xf>
    <xf numFmtId="49" fontId="26" fillId="0" borderId="11" xfId="0" applyNumberFormat="1" applyFont="1" applyFill="1" applyBorder="1" applyAlignment="1" applyProtection="1">
      <alignment horizontal="left" vertical="center"/>
    </xf>
    <xf numFmtId="49" fontId="26" fillId="0" borderId="10" xfId="0" applyNumberFormat="1" applyFont="1" applyFill="1" applyBorder="1" applyAlignment="1" applyProtection="1">
      <alignment horizontal="left" vertical="center"/>
    </xf>
    <xf numFmtId="166" fontId="24" fillId="0" borderId="13" xfId="0" applyNumberFormat="1" applyFont="1" applyFill="1" applyBorder="1" applyAlignment="1" applyProtection="1">
      <alignment horizontal="right" vertical="center"/>
    </xf>
    <xf numFmtId="0" fontId="26" fillId="0" borderId="11" xfId="0" applyNumberFormat="1" applyFont="1" applyFill="1" applyBorder="1" applyAlignment="1" applyProtection="1">
      <alignment horizontal="left" vertical="center"/>
    </xf>
    <xf numFmtId="0" fontId="26" fillId="0" borderId="10" xfId="0" applyNumberFormat="1" applyFont="1" applyFill="1" applyBorder="1" applyAlignment="1" applyProtection="1">
      <alignment horizontal="left" vertical="center"/>
    </xf>
    <xf numFmtId="0" fontId="26" fillId="0" borderId="11" xfId="0" applyNumberFormat="1" applyFont="1" applyFill="1" applyBorder="1" applyAlignment="1" applyProtection="1">
      <alignment horizontal="left" vertical="center"/>
    </xf>
    <xf numFmtId="0" fontId="26" fillId="0" borderId="10" xfId="0" applyNumberFormat="1" applyFont="1" applyFill="1" applyBorder="1" applyAlignment="1" applyProtection="1">
      <alignment horizontal="left" vertical="center"/>
    </xf>
    <xf numFmtId="0" fontId="26" fillId="0" borderId="10" xfId="0" applyNumberFormat="1" applyFont="1" applyFill="1" applyBorder="1" applyAlignment="1" applyProtection="1">
      <alignment horizontal="center" vertical="center"/>
    </xf>
    <xf numFmtId="49" fontId="26" fillId="0" borderId="11" xfId="0" applyNumberFormat="1" applyFont="1" applyFill="1" applyBorder="1" applyAlignment="1" applyProtection="1">
      <alignment horizontal="left" vertical="center" wrapText="1"/>
    </xf>
    <xf numFmtId="49" fontId="26" fillId="0" borderId="10"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vertical="center"/>
    </xf>
    <xf numFmtId="2"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7" fillId="0" borderId="0" xfId="0" applyFont="1" applyAlignment="1" applyProtection="1">
      <alignment vertical="center"/>
    </xf>
    <xf numFmtId="0" fontId="26" fillId="0" borderId="11" xfId="0" applyFont="1" applyBorder="1" applyAlignment="1" applyProtection="1">
      <alignment horizontal="right" vertical="center"/>
    </xf>
    <xf numFmtId="49" fontId="26" fillId="0" borderId="10" xfId="0" applyNumberFormat="1" applyFont="1" applyFill="1" applyBorder="1" applyAlignment="1" applyProtection="1">
      <alignment vertical="center"/>
    </xf>
    <xf numFmtId="0" fontId="26" fillId="0" borderId="10" xfId="0" applyFont="1" applyFill="1" applyBorder="1" applyAlignment="1" applyProtection="1">
      <alignment horizontal="center" vertical="center"/>
    </xf>
    <xf numFmtId="2" fontId="26" fillId="0" borderId="10" xfId="0" applyNumberFormat="1" applyFont="1" applyFill="1" applyBorder="1" applyAlignment="1" applyProtection="1">
      <alignment horizontal="center" vertical="center"/>
    </xf>
    <xf numFmtId="4" fontId="26" fillId="0" borderId="10" xfId="0" applyNumberFormat="1" applyFont="1" applyFill="1" applyBorder="1" applyAlignment="1" applyProtection="1">
      <alignment horizontal="right" vertical="center"/>
    </xf>
    <xf numFmtId="4" fontId="26" fillId="0" borderId="13" xfId="0" applyNumberFormat="1" applyFont="1" applyFill="1" applyBorder="1" applyAlignment="1" applyProtection="1">
      <alignment horizontal="right" vertical="center"/>
    </xf>
    <xf numFmtId="0" fontId="28" fillId="0" borderId="0" xfId="0" applyFont="1" applyAlignment="1" applyProtection="1">
      <alignment horizontal="right" vertical="center"/>
    </xf>
    <xf numFmtId="0" fontId="28" fillId="0" borderId="0"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vertical="center" wrapText="1"/>
    </xf>
    <xf numFmtId="0" fontId="28" fillId="0" borderId="0" xfId="0" applyFont="1" applyFill="1" applyBorder="1" applyAlignment="1" applyProtection="1">
      <alignment horizontal="center" vertical="center"/>
    </xf>
    <xf numFmtId="2" fontId="28" fillId="0" borderId="0" xfId="0" applyNumberFormat="1" applyFont="1" applyFill="1" applyBorder="1" applyAlignment="1" applyProtection="1">
      <alignment horizontal="center" vertical="center"/>
    </xf>
    <xf numFmtId="166" fontId="28" fillId="0" borderId="0"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vertical="center" wrapText="1"/>
    </xf>
    <xf numFmtId="166" fontId="27" fillId="0" borderId="0" xfId="0" applyNumberFormat="1" applyFont="1" applyFill="1" applyBorder="1" applyAlignment="1" applyProtection="1">
      <alignment horizontal="right" vertical="center"/>
    </xf>
    <xf numFmtId="0" fontId="27" fillId="0" borderId="0" xfId="0" applyNumberFormat="1" applyFont="1" applyFill="1" applyAlignment="1" applyProtection="1">
      <alignment horizontal="center" vertical="center"/>
    </xf>
    <xf numFmtId="0" fontId="27" fillId="0" borderId="0" xfId="0" applyFont="1" applyAlignment="1" applyProtection="1">
      <alignment horizontal="right" vertical="center"/>
    </xf>
    <xf numFmtId="0" fontId="27" fillId="0" borderId="0" xfId="0" applyFont="1" applyFill="1" applyBorder="1" applyAlignment="1" applyProtection="1">
      <alignment horizontal="center" vertical="center"/>
    </xf>
    <xf numFmtId="2" fontId="27" fillId="0" borderId="0" xfId="0" applyNumberFormat="1" applyFont="1" applyFill="1" applyBorder="1" applyAlignment="1" applyProtection="1">
      <alignment horizontal="center" vertical="center"/>
    </xf>
    <xf numFmtId="49" fontId="27" fillId="0" borderId="0" xfId="0" applyNumberFormat="1" applyFont="1" applyFill="1" applyAlignment="1" applyProtection="1">
      <alignment vertical="center" wrapText="1"/>
    </xf>
    <xf numFmtId="0" fontId="26" fillId="0" borderId="10" xfId="0" applyNumberFormat="1" applyFont="1" applyFill="1" applyBorder="1" applyAlignment="1" applyProtection="1">
      <alignment vertical="center"/>
    </xf>
    <xf numFmtId="0" fontId="26" fillId="0" borderId="0" xfId="0" applyFont="1" applyBorder="1" applyAlignment="1" applyProtection="1">
      <alignment horizontal="right" vertical="center"/>
    </xf>
    <xf numFmtId="49" fontId="35" fillId="0" borderId="0" xfId="0" applyNumberFormat="1" applyFont="1" applyFill="1" applyBorder="1" applyAlignment="1" applyProtection="1">
      <alignment vertical="center" wrapText="1"/>
    </xf>
    <xf numFmtId="49" fontId="35" fillId="0" borderId="0" xfId="0" applyNumberFormat="1" applyFont="1" applyFill="1" applyBorder="1" applyAlignment="1" applyProtection="1">
      <alignment horizontal="left" vertical="center" wrapText="1"/>
    </xf>
    <xf numFmtId="0" fontId="27" fillId="0" borderId="0" xfId="0" applyFont="1" applyFill="1" applyAlignment="1" applyProtection="1">
      <alignment horizontal="center" vertical="center"/>
    </xf>
    <xf numFmtId="2" fontId="27" fillId="0" borderId="0" xfId="0" applyNumberFormat="1" applyFont="1" applyFill="1" applyAlignment="1" applyProtection="1">
      <alignment horizontal="center" vertical="center"/>
    </xf>
    <xf numFmtId="4" fontId="27" fillId="0" borderId="0" xfId="0" applyNumberFormat="1" applyFont="1" applyFill="1" applyAlignment="1" applyProtection="1">
      <alignment horizontal="right" vertical="center"/>
    </xf>
    <xf numFmtId="2" fontId="27" fillId="0" borderId="0" xfId="0" applyNumberFormat="1" applyFont="1" applyFill="1" applyBorder="1" applyAlignment="1" applyProtection="1">
      <alignment horizontal="center" vertical="center" wrapText="1"/>
    </xf>
    <xf numFmtId="49" fontId="35" fillId="0" borderId="12" xfId="0" applyNumberFormat="1" applyFont="1" applyFill="1" applyBorder="1" applyAlignment="1" applyProtection="1">
      <alignment horizontal="left" vertical="center" wrapText="1"/>
    </xf>
    <xf numFmtId="49" fontId="34" fillId="0" borderId="0" xfId="47" applyNumberFormat="1" applyFont="1" applyFill="1" applyBorder="1" applyAlignment="1" applyProtection="1">
      <alignment horizontal="center" vertical="center"/>
    </xf>
    <xf numFmtId="0" fontId="34" fillId="0" borderId="0" xfId="47" applyFont="1" applyFill="1" applyBorder="1" applyAlignment="1" applyProtection="1">
      <alignment horizontal="justify" vertical="center"/>
    </xf>
    <xf numFmtId="0" fontId="26" fillId="0" borderId="0" xfId="0" applyFont="1" applyFill="1" applyBorder="1" applyAlignment="1" applyProtection="1">
      <alignment vertical="center"/>
    </xf>
    <xf numFmtId="4" fontId="26" fillId="0" borderId="0" xfId="0" applyNumberFormat="1" applyFont="1" applyFill="1" applyBorder="1" applyAlignment="1" applyProtection="1">
      <alignment vertical="center"/>
    </xf>
    <xf numFmtId="0" fontId="26" fillId="0" borderId="0" xfId="0" applyFont="1" applyFill="1" applyBorder="1" applyAlignment="1" applyProtection="1">
      <alignment horizontal="center" vertical="center"/>
    </xf>
    <xf numFmtId="49" fontId="26" fillId="0" borderId="0" xfId="0" applyNumberFormat="1" applyFont="1" applyFill="1" applyBorder="1" applyAlignment="1" applyProtection="1">
      <alignment horizontal="left" vertical="center"/>
    </xf>
    <xf numFmtId="0" fontId="27" fillId="0" borderId="0" xfId="0" applyFont="1" applyBorder="1" applyAlignment="1" applyProtection="1">
      <alignment vertical="center"/>
    </xf>
    <xf numFmtId="49" fontId="26" fillId="0" borderId="10" xfId="0" applyNumberFormat="1" applyFont="1" applyFill="1" applyBorder="1" applyAlignment="1" applyProtection="1">
      <alignment vertical="center" wrapText="1"/>
    </xf>
    <xf numFmtId="0" fontId="26"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vertical="center" wrapText="1"/>
    </xf>
    <xf numFmtId="2" fontId="26" fillId="0" borderId="0" xfId="0" applyNumberFormat="1" applyFont="1" applyFill="1" applyBorder="1" applyAlignment="1" applyProtection="1">
      <alignment horizontal="center" vertical="center"/>
    </xf>
    <xf numFmtId="4" fontId="26" fillId="0" borderId="0" xfId="0" applyNumberFormat="1" applyFont="1" applyFill="1" applyBorder="1" applyAlignment="1" applyProtection="1">
      <alignment horizontal="right" vertical="center"/>
    </xf>
    <xf numFmtId="4" fontId="27" fillId="0" borderId="0" xfId="0" applyNumberFormat="1" applyFont="1" applyFill="1" applyBorder="1" applyAlignment="1" applyProtection="1">
      <alignment horizontal="right" vertical="center"/>
    </xf>
    <xf numFmtId="0" fontId="27" fillId="0" borderId="0" xfId="0" applyFont="1" applyBorder="1" applyAlignment="1" applyProtection="1">
      <alignment horizontal="right" vertical="center"/>
    </xf>
    <xf numFmtId="49" fontId="27" fillId="0" borderId="0" xfId="0" applyNumberFormat="1" applyFont="1" applyFill="1" applyBorder="1" applyAlignment="1" applyProtection="1">
      <alignment horizontal="left" vertical="center" wrapText="1"/>
    </xf>
    <xf numFmtId="49" fontId="27" fillId="0" borderId="0" xfId="0" applyNumberFormat="1" applyFont="1" applyFill="1" applyBorder="1" applyAlignment="1" applyProtection="1">
      <alignment horizontal="center" vertical="center"/>
    </xf>
    <xf numFmtId="0" fontId="27" fillId="0" borderId="0" xfId="0" applyFont="1" applyAlignment="1" applyProtection="1">
      <alignment horizontal="center" vertical="center"/>
    </xf>
    <xf numFmtId="0" fontId="27" fillId="0" borderId="0" xfId="41" applyNumberFormat="1" applyFont="1" applyFill="1" applyAlignment="1" applyProtection="1">
      <alignment horizontal="center" vertical="center"/>
    </xf>
    <xf numFmtId="2" fontId="29" fillId="0" borderId="0" xfId="0" applyNumberFormat="1" applyFont="1" applyFill="1" applyAlignment="1" applyProtection="1">
      <alignment horizontal="center" vertical="center"/>
    </xf>
    <xf numFmtId="166" fontId="28" fillId="26" borderId="0" xfId="0" applyNumberFormat="1" applyFont="1" applyFill="1" applyBorder="1" applyAlignment="1" applyProtection="1">
      <alignment horizontal="right" vertical="center"/>
      <protection locked="0"/>
    </xf>
    <xf numFmtId="166" fontId="27" fillId="26" borderId="0" xfId="0" applyNumberFormat="1" applyFont="1" applyFill="1" applyBorder="1" applyAlignment="1" applyProtection="1">
      <alignment horizontal="right" vertical="center"/>
      <protection locked="0"/>
    </xf>
    <xf numFmtId="2" fontId="27" fillId="26" borderId="0" xfId="0" applyNumberFormat="1" applyFont="1" applyFill="1" applyBorder="1" applyAlignment="1" applyProtection="1">
      <alignment horizontal="right" vertical="center"/>
      <protection locked="0"/>
    </xf>
    <xf numFmtId="4" fontId="27" fillId="26" borderId="0" xfId="0" applyNumberFormat="1" applyFont="1" applyFill="1" applyBorder="1" applyAlignment="1" applyProtection="1">
      <alignment horizontal="right" vertical="center"/>
      <protection locked="0"/>
    </xf>
    <xf numFmtId="2" fontId="27" fillId="0" borderId="0" xfId="0" applyNumberFormat="1" applyFont="1" applyFill="1" applyBorder="1" applyAlignment="1" applyProtection="1">
      <alignment horizontal="right" vertical="center"/>
    </xf>
    <xf numFmtId="49" fontId="27" fillId="0" borderId="0" xfId="0" applyNumberFormat="1" applyFont="1" applyFill="1" applyBorder="1" applyAlignment="1" applyProtection="1">
      <alignment horizontal="right" vertical="center" wrapText="1"/>
    </xf>
    <xf numFmtId="49" fontId="27" fillId="26" borderId="0" xfId="0" applyNumberFormat="1" applyFont="1" applyFill="1" applyBorder="1" applyAlignment="1" applyProtection="1">
      <alignment horizontal="right" vertical="center" wrapText="1"/>
      <protection locked="0"/>
    </xf>
    <xf numFmtId="0" fontId="24" fillId="0" borderId="0" xfId="0" applyNumberFormat="1" applyFont="1" applyFill="1" applyAlignment="1">
      <alignment horizontal="center" vertical="center"/>
    </xf>
    <xf numFmtId="0" fontId="23" fillId="0" borderId="0" xfId="0" applyFont="1" applyAlignment="1">
      <alignment horizontal="center" vertical="center"/>
    </xf>
    <xf numFmtId="2" fontId="23" fillId="0" borderId="0" xfId="0" applyNumberFormat="1" applyFont="1" applyFill="1" applyAlignment="1">
      <alignment horizontal="center" vertical="center"/>
    </xf>
    <xf numFmtId="0" fontId="25" fillId="0" borderId="0" xfId="0" applyFont="1" applyFill="1" applyAlignment="1">
      <alignment horizontal="center" vertical="center"/>
    </xf>
    <xf numFmtId="0" fontId="24" fillId="0" borderId="14" xfId="0" applyNumberFormat="1" applyFont="1" applyFill="1" applyBorder="1" applyAlignment="1">
      <alignment horizontal="left" vertical="center"/>
    </xf>
    <xf numFmtId="0" fontId="26" fillId="0" borderId="14" xfId="0" applyFont="1" applyBorder="1" applyAlignment="1">
      <alignment horizontal="right" vertical="center"/>
    </xf>
    <xf numFmtId="49" fontId="26" fillId="0" borderId="11" xfId="0" applyNumberFormat="1" applyFont="1" applyFill="1" applyBorder="1" applyAlignment="1">
      <alignment horizontal="left" vertical="center"/>
    </xf>
    <xf numFmtId="49" fontId="26" fillId="0" borderId="10" xfId="0" applyNumberFormat="1" applyFont="1" applyFill="1" applyBorder="1" applyAlignment="1">
      <alignment horizontal="left" vertical="center"/>
    </xf>
    <xf numFmtId="166" fontId="24" fillId="0" borderId="13" xfId="0" applyNumberFormat="1" applyFont="1" applyFill="1" applyBorder="1" applyAlignment="1">
      <alignment horizontal="right" vertical="center"/>
    </xf>
    <xf numFmtId="0" fontId="26" fillId="0" borderId="11" xfId="0" applyNumberFormat="1" applyFont="1" applyFill="1" applyBorder="1" applyAlignment="1">
      <alignment horizontal="left" vertical="center"/>
    </xf>
    <xf numFmtId="0" fontId="26" fillId="0" borderId="10" xfId="0" applyNumberFormat="1" applyFont="1" applyFill="1" applyBorder="1" applyAlignment="1">
      <alignment horizontal="left" vertical="center"/>
    </xf>
    <xf numFmtId="0" fontId="26" fillId="0" borderId="10" xfId="0" applyNumberFormat="1" applyFont="1" applyFill="1" applyBorder="1" applyAlignment="1">
      <alignment horizontal="center" vertical="center"/>
    </xf>
    <xf numFmtId="49" fontId="26" fillId="0" borderId="11" xfId="0" applyNumberFormat="1" applyFont="1" applyFill="1" applyBorder="1" applyAlignment="1">
      <alignment horizontal="left" vertical="center" wrapText="1"/>
    </xf>
    <xf numFmtId="49" fontId="26" fillId="0" borderId="10" xfId="0" applyNumberFormat="1" applyFont="1" applyFill="1" applyBorder="1" applyAlignment="1">
      <alignment horizontal="left" vertical="center" wrapText="1"/>
    </xf>
    <xf numFmtId="0" fontId="26" fillId="0" borderId="0" xfId="0" applyFont="1" applyBorder="1" applyAlignment="1">
      <alignment horizontal="right"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wrapText="1"/>
    </xf>
    <xf numFmtId="0" fontId="24" fillId="0" borderId="0" xfId="0" applyFont="1" applyFill="1" applyBorder="1" applyAlignment="1">
      <alignment horizontal="center" vertical="center"/>
    </xf>
    <xf numFmtId="2"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11" xfId="0" applyFont="1" applyBorder="1" applyAlignment="1">
      <alignment horizontal="right" vertical="center"/>
    </xf>
    <xf numFmtId="49" fontId="26" fillId="0" borderId="10" xfId="0" applyNumberFormat="1" applyFont="1" applyFill="1" applyBorder="1" applyAlignment="1">
      <alignment vertical="center"/>
    </xf>
    <xf numFmtId="0" fontId="26" fillId="0" borderId="10" xfId="0" applyFont="1" applyFill="1" applyBorder="1" applyAlignment="1">
      <alignment horizontal="center" vertical="center"/>
    </xf>
    <xf numFmtId="2" fontId="26" fillId="0" borderId="10" xfId="0" applyNumberFormat="1" applyFont="1" applyFill="1" applyBorder="1" applyAlignment="1">
      <alignment horizontal="center" vertical="center"/>
    </xf>
    <xf numFmtId="4" fontId="26" fillId="0" borderId="10" xfId="0" applyNumberFormat="1" applyFont="1" applyFill="1" applyBorder="1" applyAlignment="1">
      <alignment horizontal="right" vertical="center"/>
    </xf>
    <xf numFmtId="4" fontId="26" fillId="0" borderId="13" xfId="0" applyNumberFormat="1" applyFont="1" applyFill="1" applyBorder="1" applyAlignment="1">
      <alignment horizontal="right" vertical="center"/>
    </xf>
    <xf numFmtId="0" fontId="28" fillId="0" borderId="0" xfId="0" applyFont="1" applyAlignment="1">
      <alignment horizontal="right" vertical="center"/>
    </xf>
    <xf numFmtId="0" fontId="28" fillId="0" borderId="0" xfId="0" applyNumberFormat="1" applyFont="1" applyFill="1" applyBorder="1" applyAlignment="1">
      <alignment horizontal="center" vertical="center"/>
    </xf>
    <xf numFmtId="49" fontId="28" fillId="0" borderId="0" xfId="0" applyNumberFormat="1" applyFont="1" applyFill="1" applyBorder="1" applyAlignment="1">
      <alignment vertical="center" wrapText="1"/>
    </xf>
    <xf numFmtId="0" fontId="28" fillId="0" borderId="0" xfId="0" applyFont="1" applyFill="1" applyBorder="1" applyAlignment="1">
      <alignment horizontal="center" vertical="center"/>
    </xf>
    <xf numFmtId="2" fontId="28" fillId="0" borderId="0" xfId="0" applyNumberFormat="1" applyFont="1" applyFill="1" applyBorder="1" applyAlignment="1">
      <alignment horizontal="center" vertical="center"/>
    </xf>
    <xf numFmtId="166" fontId="28" fillId="0" borderId="0" xfId="0" applyNumberFormat="1" applyFont="1" applyFill="1" applyBorder="1" applyAlignment="1">
      <alignment horizontal="right" vertical="center"/>
    </xf>
    <xf numFmtId="0" fontId="27" fillId="0" borderId="0" xfId="0" applyNumberFormat="1" applyFont="1" applyFill="1" applyBorder="1" applyAlignment="1">
      <alignment horizontal="center" vertical="center"/>
    </xf>
    <xf numFmtId="49" fontId="27" fillId="0" borderId="0" xfId="0" applyNumberFormat="1" applyFont="1" applyFill="1" applyBorder="1" applyAlignment="1">
      <alignment vertical="center" wrapText="1"/>
    </xf>
    <xf numFmtId="166" fontId="27" fillId="0" borderId="0" xfId="0" applyNumberFormat="1" applyFont="1" applyFill="1" applyBorder="1" applyAlignment="1">
      <alignment horizontal="right" vertical="center"/>
    </xf>
    <xf numFmtId="0" fontId="27" fillId="0" borderId="0" xfId="0" applyNumberFormat="1" applyFont="1" applyFill="1" applyAlignment="1">
      <alignment horizontal="center" vertical="center"/>
    </xf>
    <xf numFmtId="0" fontId="27" fillId="0" borderId="0" xfId="0" applyFont="1" applyFill="1" applyBorder="1" applyAlignment="1">
      <alignment horizontal="center" vertical="center"/>
    </xf>
    <xf numFmtId="2" fontId="27" fillId="0" borderId="0" xfId="0" applyNumberFormat="1" applyFont="1" applyFill="1" applyBorder="1" applyAlignment="1">
      <alignment horizontal="center" vertical="center"/>
    </xf>
    <xf numFmtId="166" fontId="27" fillId="0" borderId="0" xfId="0" applyNumberFormat="1" applyFont="1" applyFill="1" applyBorder="1" applyAlignment="1" applyProtection="1">
      <alignment horizontal="right" vertical="center"/>
      <protection locked="0"/>
    </xf>
    <xf numFmtId="0" fontId="27" fillId="0" borderId="0" xfId="0" applyFont="1" applyFill="1" applyAlignment="1">
      <alignment horizontal="center" vertical="center"/>
    </xf>
    <xf numFmtId="2" fontId="27" fillId="0" borderId="0" xfId="0" applyNumberFormat="1" applyFont="1" applyFill="1" applyAlignment="1">
      <alignment horizontal="center" vertical="center"/>
    </xf>
    <xf numFmtId="0" fontId="26" fillId="0" borderId="10" xfId="0" applyNumberFormat="1" applyFont="1" applyFill="1" applyBorder="1" applyAlignment="1">
      <alignment vertical="center"/>
    </xf>
    <xf numFmtId="49" fontId="35" fillId="0" borderId="0" xfId="0" applyNumberFormat="1" applyFont="1" applyFill="1" applyBorder="1" applyAlignment="1">
      <alignment vertical="center" wrapText="1"/>
    </xf>
    <xf numFmtId="49" fontId="35" fillId="0" borderId="0" xfId="0" applyNumberFormat="1" applyFont="1" applyFill="1" applyBorder="1" applyAlignment="1">
      <alignment horizontal="left" vertical="center" wrapText="1"/>
    </xf>
    <xf numFmtId="2" fontId="27" fillId="0" borderId="0" xfId="0" applyNumberFormat="1" applyFont="1" applyFill="1" applyBorder="1" applyAlignment="1">
      <alignment horizontal="center" vertical="center" wrapText="1"/>
    </xf>
    <xf numFmtId="49" fontId="35" fillId="0" borderId="12" xfId="0" applyNumberFormat="1" applyFont="1" applyFill="1" applyBorder="1" applyAlignment="1">
      <alignment horizontal="left" vertical="center" wrapText="1"/>
    </xf>
    <xf numFmtId="2"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vertical="center" wrapText="1"/>
    </xf>
    <xf numFmtId="49" fontId="26" fillId="0" borderId="10" xfId="0" applyNumberFormat="1" applyFont="1" applyFill="1" applyBorder="1" applyAlignment="1">
      <alignment vertical="center" wrapText="1"/>
    </xf>
    <xf numFmtId="2"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right" vertical="center"/>
    </xf>
    <xf numFmtId="4" fontId="27" fillId="0" borderId="0" xfId="0" applyNumberFormat="1" applyFont="1" applyFill="1" applyBorder="1" applyAlignment="1">
      <alignment horizontal="right" vertical="center"/>
    </xf>
    <xf numFmtId="0" fontId="27" fillId="0" borderId="0" xfId="0" applyFont="1" applyBorder="1" applyAlignment="1">
      <alignment horizontal="right" vertical="center"/>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xf>
    <xf numFmtId="0" fontId="27" fillId="0" borderId="0" xfId="0" applyFont="1" applyAlignment="1">
      <alignment horizontal="center" vertical="center"/>
    </xf>
    <xf numFmtId="49" fontId="27" fillId="0" borderId="0" xfId="0" applyNumberFormat="1" applyFont="1" applyFill="1" applyBorder="1" applyAlignment="1">
      <alignment horizontal="center" vertical="center" wrapText="1"/>
    </xf>
    <xf numFmtId="0" fontId="27" fillId="0" borderId="0" xfId="41" applyNumberFormat="1" applyFont="1" applyFill="1" applyAlignment="1">
      <alignment horizontal="center" vertical="center"/>
    </xf>
    <xf numFmtId="2" fontId="29" fillId="0" borderId="0" xfId="0" applyNumberFormat="1" applyFont="1" applyFill="1" applyAlignment="1">
      <alignment horizontal="center" vertical="center"/>
    </xf>
    <xf numFmtId="49" fontId="27" fillId="0" borderId="0" xfId="0" applyNumberFormat="1" applyFont="1" applyFill="1" applyBorder="1" applyAlignment="1" applyProtection="1">
      <alignment horizontal="center" vertical="center" wrapText="1"/>
    </xf>
    <xf numFmtId="49" fontId="26" fillId="0" borderId="11" xfId="0" applyNumberFormat="1" applyFont="1" applyFill="1" applyBorder="1" applyAlignment="1" applyProtection="1">
      <alignment horizontal="right" vertical="center" wrapText="1"/>
    </xf>
    <xf numFmtId="49" fontId="26" fillId="0" borderId="10" xfId="0" applyNumberFormat="1" applyFont="1" applyFill="1" applyBorder="1" applyAlignment="1" applyProtection="1">
      <alignment horizontal="right" vertical="center" wrapText="1"/>
    </xf>
    <xf numFmtId="166" fontId="24" fillId="0" borderId="15" xfId="0" applyNumberFormat="1" applyFont="1" applyFill="1" applyBorder="1" applyAlignment="1" applyProtection="1">
      <alignment horizontal="right" vertical="center"/>
    </xf>
    <xf numFmtId="168" fontId="24" fillId="0" borderId="17" xfId="0" applyNumberFormat="1" applyFont="1" applyFill="1" applyBorder="1" applyAlignment="1">
      <alignment horizontal="right" vertical="center"/>
    </xf>
    <xf numFmtId="168" fontId="24" fillId="0" borderId="19" xfId="0" applyNumberFormat="1" applyFont="1" applyFill="1" applyBorder="1" applyAlignment="1">
      <alignment horizontal="right" vertical="center"/>
    </xf>
    <xf numFmtId="168" fontId="24" fillId="0" borderId="15" xfId="0" applyNumberFormat="1" applyFont="1" applyFill="1" applyBorder="1" applyAlignment="1">
      <alignment horizontal="right" vertical="center"/>
    </xf>
    <xf numFmtId="168" fontId="36" fillId="25" borderId="24" xfId="0" applyNumberFormat="1" applyFont="1" applyFill="1" applyBorder="1" applyAlignment="1">
      <alignment horizontal="right" vertical="center"/>
    </xf>
  </cellXfs>
  <cellStyles count="53">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40 % – Poudarek1" xfId="7" builtinId="31" customBuiltin="1"/>
    <cellStyle name="40 % – Poudarek2" xfId="8" builtinId="35" customBuiltin="1"/>
    <cellStyle name="40 % – Poudarek3" xfId="9" builtinId="39" customBuiltin="1"/>
    <cellStyle name="40 % – Poudarek4" xfId="10" builtinId="43" customBuiltin="1"/>
    <cellStyle name="40 % – Poudarek5" xfId="11" builtinId="47" customBuiltin="1"/>
    <cellStyle name="40 % – Poudarek6" xfId="12" builtinId="51" customBuiltin="1"/>
    <cellStyle name="60 % – Poudarek1" xfId="13" builtinId="32" customBuiltin="1"/>
    <cellStyle name="60 % – Poudarek2" xfId="14" builtinId="36" customBuiltin="1"/>
    <cellStyle name="60 % – Poudarek3" xfId="15" builtinId="40" customBuiltin="1"/>
    <cellStyle name="60 % – Poudarek4" xfId="16" builtinId="44" customBuiltin="1"/>
    <cellStyle name="60 % – Poudarek5" xfId="17" builtinId="48" customBuiltin="1"/>
    <cellStyle name="60 % – Poudarek6" xfId="18" builtinId="52" customBuiltin="1"/>
    <cellStyle name="Accent1" xfId="30" xr:uid="{00000000-0005-0000-0000-000012000000}"/>
    <cellStyle name="Accent2" xfId="31" xr:uid="{00000000-0005-0000-0000-000013000000}"/>
    <cellStyle name="Accent3" xfId="32" xr:uid="{00000000-0005-0000-0000-000014000000}"/>
    <cellStyle name="Accent4" xfId="33" xr:uid="{00000000-0005-0000-0000-000015000000}"/>
    <cellStyle name="Accent5" xfId="34" xr:uid="{00000000-0005-0000-0000-000016000000}"/>
    <cellStyle name="Accent6" xfId="35" xr:uid="{00000000-0005-0000-0000-000017000000}"/>
    <cellStyle name="Bad" xfId="39" xr:uid="{00000000-0005-0000-0000-000018000000}"/>
    <cellStyle name="Calculation" xfId="38" xr:uid="{00000000-0005-0000-0000-000019000000}"/>
    <cellStyle name="Check Cell" xfId="37" xr:uid="{00000000-0005-0000-0000-00001A000000}"/>
    <cellStyle name="Comma" xfId="41" xr:uid="{00000000-0005-0000-0000-00001B000000}"/>
    <cellStyle name="Dobro" xfId="19" builtinId="26" customBuiltin="1"/>
    <cellStyle name="Explanatory Text" xfId="29" xr:uid="{00000000-0005-0000-0000-00001D000000}"/>
    <cellStyle name="Heading 1" xfId="20" xr:uid="{00000000-0005-0000-0000-00001E000000}"/>
    <cellStyle name="Heading 2" xfId="21" xr:uid="{00000000-0005-0000-0000-00001F000000}"/>
    <cellStyle name="Heading 3" xfId="22" xr:uid="{00000000-0005-0000-0000-000020000000}"/>
    <cellStyle name="Heading 4" xfId="23" xr:uid="{00000000-0005-0000-0000-000021000000}"/>
    <cellStyle name="Input" xfId="42" xr:uid="{00000000-0005-0000-0000-000022000000}"/>
    <cellStyle name="Izhod" xfId="28" builtinId="21" customBuiltin="1"/>
    <cellStyle name="Linked Cell" xfId="36" xr:uid="{00000000-0005-0000-0000-000024000000}"/>
    <cellStyle name="Naslov" xfId="40" builtinId="15" customBuiltin="1"/>
    <cellStyle name="Navadno" xfId="0" builtinId="0"/>
    <cellStyle name="Navadno 2" xfId="24" xr:uid="{00000000-0005-0000-0000-000027000000}"/>
    <cellStyle name="Navadno 2 2" xfId="52" xr:uid="{00000000-0005-0000-0000-000028000000}"/>
    <cellStyle name="Navadno 2 3" xfId="47" xr:uid="{00000000-0005-0000-0000-000029000000}"/>
    <cellStyle name="Navadno 3" xfId="51" xr:uid="{00000000-0005-0000-0000-00002A000000}"/>
    <cellStyle name="Navadno 4" xfId="46" xr:uid="{00000000-0005-0000-0000-00002B000000}"/>
    <cellStyle name="Navadno 6" xfId="48" xr:uid="{00000000-0005-0000-0000-00002C000000}"/>
    <cellStyle name="Neutral" xfId="25" xr:uid="{00000000-0005-0000-0000-00002D000000}"/>
    <cellStyle name="Normal 2" xfId="50" xr:uid="{00000000-0005-0000-0000-00002F000000}"/>
    <cellStyle name="normal 3" xfId="26" xr:uid="{00000000-0005-0000-0000-00002E000000}"/>
    <cellStyle name="Note" xfId="27" xr:uid="{00000000-0005-0000-0000-000030000000}"/>
    <cellStyle name="Opozorilo" xfId="44" builtinId="11" customBuiltin="1"/>
    <cellStyle name="Standard_Tabelle1" xfId="49" xr:uid="{00000000-0005-0000-0000-000032000000}"/>
    <cellStyle name="TableStyleLight1" xfId="45" xr:uid="{00000000-0005-0000-0000-000033000000}"/>
    <cellStyle name="Total" xfId="43" xr:uid="{00000000-0005-0000-0000-00003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DF3C7"/>
      <color rgb="FFDBFBD9"/>
      <color rgb="FFC1E1FF"/>
      <color rgb="FFFFFFC1"/>
      <color rgb="FFB8F4AE"/>
      <color rgb="FFFBE68F"/>
      <color rgb="FFCAD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5</xdr:row>
      <xdr:rowOff>0</xdr:rowOff>
    </xdr:from>
    <xdr:to>
      <xdr:col>2</xdr:col>
      <xdr:colOff>607318</xdr:colOff>
      <xdr:row>8</xdr:row>
      <xdr:rowOff>26035</xdr:rowOff>
    </xdr:to>
    <xdr:pic>
      <xdr:nvPicPr>
        <xdr:cNvPr id="2" name="Slika 1">
          <a:extLst>
            <a:ext uri="{FF2B5EF4-FFF2-40B4-BE49-F238E27FC236}">
              <a16:creationId xmlns:a16="http://schemas.microsoft.com/office/drawing/2014/main" id="{8C18D527-35FD-46C6-A265-D83379B3C8E0}"/>
            </a:ext>
          </a:extLst>
        </xdr:cNvPr>
        <xdr:cNvPicPr>
          <a:picLocks noChangeAspect="1"/>
        </xdr:cNvPicPr>
      </xdr:nvPicPr>
      <xdr:blipFill>
        <a:blip xmlns:r="http://schemas.openxmlformats.org/officeDocument/2006/relationships" r:embed="rId1"/>
        <a:stretch>
          <a:fillRect/>
        </a:stretch>
      </xdr:blipFill>
      <xdr:spPr>
        <a:xfrm>
          <a:off x="68036" y="884464"/>
          <a:ext cx="1437353" cy="720000"/>
        </a:xfrm>
        <a:prstGeom prst="rect">
          <a:avLst/>
        </a:prstGeom>
      </xdr:spPr>
    </xdr:pic>
    <xdr:clientData/>
  </xdr:twoCellAnchor>
  <xdr:twoCellAnchor editAs="oneCell">
    <xdr:from>
      <xdr:col>5</xdr:col>
      <xdr:colOff>54427</xdr:colOff>
      <xdr:row>5</xdr:row>
      <xdr:rowOff>1</xdr:rowOff>
    </xdr:from>
    <xdr:to>
      <xdr:col>6</xdr:col>
      <xdr:colOff>1339572</xdr:colOff>
      <xdr:row>8</xdr:row>
      <xdr:rowOff>206036</xdr:rowOff>
    </xdr:to>
    <xdr:pic>
      <xdr:nvPicPr>
        <xdr:cNvPr id="3" name="Slika 2">
          <a:extLst>
            <a:ext uri="{FF2B5EF4-FFF2-40B4-BE49-F238E27FC236}">
              <a16:creationId xmlns:a16="http://schemas.microsoft.com/office/drawing/2014/main" id="{DBE849AC-ED29-4FAA-9D42-62A110A8872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327" t="14993" r="3932" b="17979"/>
        <a:stretch/>
      </xdr:blipFill>
      <xdr:spPr bwMode="auto">
        <a:xfrm>
          <a:off x="5170713" y="884465"/>
          <a:ext cx="2332895"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M50"/>
  <sheetViews>
    <sheetView tabSelected="1" view="pageBreakPreview" zoomScale="70" zoomScaleNormal="100" zoomScaleSheetLayoutView="70" workbookViewId="0">
      <selection activeCell="A14" sqref="A14:G14"/>
    </sheetView>
  </sheetViews>
  <sheetFormatPr defaultColWidth="9.140625" defaultRowHeight="12.75"/>
  <cols>
    <col min="1" max="1" width="10" style="34" customWidth="1"/>
    <col min="2" max="2" width="3.42578125" style="40" customWidth="1"/>
    <col min="3" max="3" width="37.140625" style="36" customWidth="1"/>
    <col min="4" max="4" width="17.42578125" style="37" customWidth="1"/>
    <col min="5" max="5" width="8.7109375" style="38" customWidth="1"/>
    <col min="6" max="6" width="15.7109375" style="39" customWidth="1"/>
    <col min="7" max="7" width="22.140625" style="39" customWidth="1"/>
    <col min="8" max="16384" width="9.140625" style="31"/>
  </cols>
  <sheetData>
    <row r="5" spans="1:7" s="11" customFormat="1" ht="18">
      <c r="A5" s="8"/>
      <c r="B5" s="9"/>
      <c r="C5" s="10"/>
      <c r="E5" s="12"/>
      <c r="F5" s="13"/>
      <c r="G5" s="13"/>
    </row>
    <row r="6" spans="1:7" s="11" customFormat="1" ht="18">
      <c r="A6" s="8"/>
      <c r="B6" s="9"/>
      <c r="C6" s="10"/>
      <c r="E6" s="12"/>
      <c r="F6" s="13"/>
      <c r="G6" s="13"/>
    </row>
    <row r="7" spans="1:7" s="11" customFormat="1" ht="18">
      <c r="A7" s="8"/>
      <c r="B7" s="9"/>
      <c r="C7" s="10"/>
      <c r="E7" s="12"/>
      <c r="F7" s="13"/>
      <c r="G7" s="13"/>
    </row>
    <row r="8" spans="1:7" s="11" customFormat="1" ht="18">
      <c r="A8" s="8"/>
      <c r="B8" s="9"/>
      <c r="C8" s="10"/>
      <c r="E8" s="12"/>
      <c r="F8" s="13"/>
      <c r="G8" s="13"/>
    </row>
    <row r="9" spans="1:7" s="11" customFormat="1" ht="18">
      <c r="A9" s="8"/>
      <c r="B9" s="9"/>
      <c r="C9" s="10"/>
      <c r="E9" s="12"/>
      <c r="F9" s="13"/>
      <c r="G9" s="13"/>
    </row>
    <row r="10" spans="1:7" s="11" customFormat="1" ht="18">
      <c r="A10" s="8"/>
      <c r="B10" s="9"/>
      <c r="C10" s="10"/>
      <c r="E10" s="12"/>
      <c r="F10" s="13"/>
      <c r="G10" s="13"/>
    </row>
    <row r="11" spans="1:7" s="11" customFormat="1" ht="18">
      <c r="A11" s="8"/>
      <c r="B11" s="9"/>
      <c r="C11" s="10"/>
      <c r="E11" s="12"/>
      <c r="F11" s="13"/>
      <c r="G11" s="13"/>
    </row>
    <row r="12" spans="1:7" s="11" customFormat="1" ht="18">
      <c r="A12" s="8"/>
      <c r="B12" s="9"/>
      <c r="C12" s="10"/>
      <c r="E12" s="12"/>
      <c r="F12" s="13"/>
      <c r="G12" s="13"/>
    </row>
    <row r="13" spans="1:7" s="11" customFormat="1" ht="18">
      <c r="A13" s="8"/>
      <c r="B13" s="9"/>
      <c r="C13" s="14"/>
      <c r="D13" s="10"/>
      <c r="E13" s="12"/>
      <c r="F13" s="13"/>
      <c r="G13" s="13"/>
    </row>
    <row r="14" spans="1:7" s="11" customFormat="1" ht="45" customHeight="1">
      <c r="A14" s="5" t="s">
        <v>18</v>
      </c>
      <c r="B14" s="6"/>
      <c r="C14" s="6"/>
      <c r="D14" s="6"/>
      <c r="E14" s="6"/>
      <c r="F14" s="6"/>
      <c r="G14" s="7"/>
    </row>
    <row r="15" spans="1:7" s="11" customFormat="1" ht="28.5" customHeight="1">
      <c r="A15" s="15" t="s">
        <v>121</v>
      </c>
      <c r="B15" s="15"/>
      <c r="C15" s="15"/>
      <c r="D15" s="15"/>
      <c r="E15" s="15"/>
      <c r="F15" s="15"/>
      <c r="G15" s="15"/>
    </row>
    <row r="16" spans="1:7" s="11" customFormat="1" ht="28.5" customHeight="1">
      <c r="A16" s="15" t="s">
        <v>122</v>
      </c>
      <c r="B16" s="15"/>
      <c r="C16" s="15"/>
      <c r="D16" s="15"/>
      <c r="E16" s="15"/>
      <c r="F16" s="15"/>
      <c r="G16" s="15"/>
    </row>
    <row r="17" spans="1:247" s="11" customFormat="1" ht="28.5" customHeight="1">
      <c r="A17" s="16"/>
      <c r="B17" s="16"/>
      <c r="C17" s="16"/>
      <c r="D17" s="16"/>
      <c r="E17" s="16"/>
      <c r="F17" s="16"/>
      <c r="G17" s="16"/>
    </row>
    <row r="18" spans="1:247" s="11" customFormat="1" ht="28.5" customHeight="1">
      <c r="A18" s="41">
        <v>1</v>
      </c>
      <c r="B18" s="42" t="s">
        <v>76</v>
      </c>
      <c r="C18" s="42"/>
      <c r="D18" s="42"/>
      <c r="E18" s="42"/>
      <c r="F18" s="42"/>
      <c r="G18" s="198">
        <f>+'Solkan-most'!G10</f>
        <v>0</v>
      </c>
    </row>
    <row r="19" spans="1:247" s="11" customFormat="1" ht="28.5" customHeight="1">
      <c r="A19" s="43">
        <v>2</v>
      </c>
      <c r="B19" s="17" t="s">
        <v>77</v>
      </c>
      <c r="C19" s="17"/>
      <c r="D19" s="17"/>
      <c r="E19" s="17"/>
      <c r="F19" s="17"/>
      <c r="G19" s="199">
        <f>+Gradnikova!G9</f>
        <v>0</v>
      </c>
    </row>
    <row r="20" spans="1:247" s="11" customFormat="1" ht="28.5" customHeight="1">
      <c r="A20" s="43">
        <v>3</v>
      </c>
      <c r="B20" s="17" t="s">
        <v>78</v>
      </c>
      <c r="C20" s="17"/>
      <c r="D20" s="17"/>
      <c r="E20" s="17"/>
      <c r="F20" s="17"/>
      <c r="G20" s="199">
        <f>+Kromberk!G10</f>
        <v>0</v>
      </c>
    </row>
    <row r="21" spans="1:247" s="11" customFormat="1" ht="28.5" customHeight="1">
      <c r="A21" s="43">
        <v>4</v>
      </c>
      <c r="B21" s="17" t="s">
        <v>79</v>
      </c>
      <c r="C21" s="17"/>
      <c r="D21" s="17"/>
      <c r="E21" s="17"/>
      <c r="F21" s="17"/>
      <c r="G21" s="199">
        <f>+Vrtnica!G8</f>
        <v>0</v>
      </c>
    </row>
    <row r="22" spans="1:247" s="11" customFormat="1" ht="28.5" customHeight="1">
      <c r="A22" s="43">
        <v>5</v>
      </c>
      <c r="B22" s="17" t="s">
        <v>105</v>
      </c>
      <c r="C22" s="17"/>
      <c r="D22" s="17"/>
      <c r="E22" s="17"/>
      <c r="F22" s="17"/>
      <c r="G22" s="199">
        <f>+'Eda center 2'!G9</f>
        <v>0</v>
      </c>
    </row>
    <row r="23" spans="1:247" s="11" customFormat="1" ht="28.5" customHeight="1">
      <c r="A23" s="44">
        <v>6</v>
      </c>
      <c r="B23" s="45" t="s">
        <v>80</v>
      </c>
      <c r="C23" s="45"/>
      <c r="D23" s="45"/>
      <c r="E23" s="45"/>
      <c r="F23" s="45"/>
      <c r="G23" s="200">
        <f>+'Rožna dolina'!G10</f>
        <v>0</v>
      </c>
    </row>
    <row r="24" spans="1:247" s="11" customFormat="1" ht="28.5" customHeight="1">
      <c r="A24" s="16"/>
      <c r="B24" s="16"/>
      <c r="C24" s="16"/>
      <c r="D24" s="18" t="s">
        <v>22</v>
      </c>
      <c r="E24" s="18"/>
      <c r="F24" s="18"/>
      <c r="G24" s="48">
        <f>SUM(G18:G23)</f>
        <v>0</v>
      </c>
    </row>
    <row r="25" spans="1:247" s="11" customFormat="1" ht="28.5" customHeight="1">
      <c r="A25" s="16"/>
      <c r="B25" s="16"/>
      <c r="C25" s="16"/>
      <c r="D25" s="18" t="s">
        <v>81</v>
      </c>
      <c r="E25" s="18"/>
      <c r="F25" s="18"/>
      <c r="G25" s="48">
        <f>+G24*0.1</f>
        <v>0</v>
      </c>
    </row>
    <row r="26" spans="1:247" s="11" customFormat="1" ht="28.5" customHeight="1" thickBot="1">
      <c r="A26" s="46" t="s">
        <v>124</v>
      </c>
      <c r="B26" s="47"/>
      <c r="C26" s="47"/>
      <c r="D26" s="47"/>
      <c r="E26" s="47"/>
      <c r="F26" s="47"/>
      <c r="G26" s="201">
        <f>+G25+G24</f>
        <v>0</v>
      </c>
    </row>
    <row r="27" spans="1:247" s="11" customFormat="1" ht="28.5" customHeight="1">
      <c r="A27" s="49"/>
      <c r="B27" s="49"/>
      <c r="C27" s="49"/>
      <c r="D27" s="49"/>
      <c r="E27" s="49"/>
      <c r="F27" s="49" t="s">
        <v>123</v>
      </c>
      <c r="G27" s="48">
        <f>+G26*0.22</f>
        <v>0</v>
      </c>
    </row>
    <row r="28" spans="1:247" s="11" customFormat="1" ht="28.5" customHeight="1" thickBot="1">
      <c r="A28" s="46" t="s">
        <v>125</v>
      </c>
      <c r="B28" s="47"/>
      <c r="C28" s="47"/>
      <c r="D28" s="47"/>
      <c r="E28" s="47"/>
      <c r="F28" s="47"/>
      <c r="G28" s="201">
        <f>+G27+G26</f>
        <v>0</v>
      </c>
    </row>
    <row r="29" spans="1:247" s="11" customFormat="1" ht="18">
      <c r="A29" s="19"/>
      <c r="B29" s="19"/>
      <c r="C29" s="20"/>
      <c r="D29" s="21"/>
      <c r="E29" s="22"/>
      <c r="F29" s="21"/>
      <c r="G29" s="21"/>
    </row>
    <row r="30" spans="1:247" s="11" customFormat="1" ht="18">
      <c r="A30" s="23" t="s">
        <v>16</v>
      </c>
      <c r="B30" s="23"/>
      <c r="C30" s="23"/>
      <c r="D30" s="23"/>
      <c r="E30" s="23"/>
      <c r="F30" s="23"/>
      <c r="G30" s="23"/>
    </row>
    <row r="31" spans="1:247" s="11" customFormat="1" ht="33" customHeight="1">
      <c r="A31" s="23"/>
      <c r="B31" s="24"/>
      <c r="C31" s="24"/>
      <c r="D31" s="24"/>
      <c r="E31" s="24"/>
      <c r="F31" s="24"/>
      <c r="G31" s="24"/>
    </row>
    <row r="32" spans="1:247" s="29" customFormat="1" ht="42.75" customHeight="1">
      <c r="A32" s="23"/>
      <c r="B32" s="23"/>
      <c r="C32" s="23"/>
      <c r="D32" s="23"/>
      <c r="E32" s="23"/>
      <c r="F32" s="23"/>
      <c r="G32" s="23"/>
      <c r="H32" s="25"/>
      <c r="I32" s="26"/>
      <c r="J32" s="26"/>
      <c r="K32" s="26"/>
      <c r="L32" s="27"/>
      <c r="M32" s="28"/>
      <c r="N32" s="25"/>
      <c r="O32" s="25"/>
      <c r="P32" s="26"/>
      <c r="Q32" s="26"/>
      <c r="R32" s="26"/>
      <c r="S32" s="27"/>
      <c r="T32" s="28"/>
      <c r="U32" s="25"/>
      <c r="V32" s="25"/>
      <c r="W32" s="26"/>
      <c r="X32" s="26"/>
      <c r="Y32" s="26"/>
      <c r="Z32" s="27"/>
      <c r="AA32" s="28"/>
      <c r="AB32" s="25"/>
      <c r="AC32" s="25"/>
      <c r="AD32" s="26"/>
      <c r="AE32" s="26"/>
      <c r="AF32" s="26"/>
      <c r="AG32" s="27"/>
      <c r="AH32" s="28"/>
      <c r="AI32" s="25"/>
      <c r="AJ32" s="25"/>
      <c r="AK32" s="26"/>
      <c r="AL32" s="26"/>
      <c r="AM32" s="26"/>
      <c r="AN32" s="27"/>
      <c r="AO32" s="28"/>
      <c r="AP32" s="25"/>
      <c r="AQ32" s="25"/>
      <c r="AR32" s="26"/>
      <c r="AS32" s="26"/>
      <c r="AT32" s="26"/>
      <c r="AU32" s="27"/>
      <c r="AV32" s="28"/>
      <c r="AW32" s="25"/>
      <c r="AX32" s="25"/>
      <c r="AY32" s="26"/>
      <c r="AZ32" s="26"/>
      <c r="BA32" s="26"/>
      <c r="BB32" s="27"/>
      <c r="BC32" s="28"/>
      <c r="BD32" s="25"/>
      <c r="BE32" s="25"/>
      <c r="BF32" s="26"/>
      <c r="BG32" s="26"/>
      <c r="BH32" s="26"/>
      <c r="BI32" s="27"/>
      <c r="BJ32" s="28"/>
      <c r="BK32" s="25"/>
      <c r="BL32" s="25"/>
      <c r="BM32" s="26"/>
      <c r="BN32" s="26"/>
      <c r="BO32" s="26"/>
      <c r="BP32" s="27"/>
      <c r="BQ32" s="28"/>
      <c r="BR32" s="25"/>
      <c r="BS32" s="25"/>
      <c r="BT32" s="26"/>
      <c r="BU32" s="26"/>
      <c r="BV32" s="26"/>
      <c r="BW32" s="27"/>
      <c r="BX32" s="28"/>
      <c r="BY32" s="25"/>
      <c r="BZ32" s="25"/>
      <c r="CA32" s="26"/>
      <c r="CB32" s="26"/>
      <c r="CC32" s="26"/>
      <c r="CD32" s="27"/>
      <c r="CE32" s="28"/>
      <c r="CF32" s="25"/>
      <c r="CG32" s="25"/>
      <c r="CH32" s="26"/>
      <c r="CI32" s="26"/>
      <c r="CJ32" s="26"/>
      <c r="CK32" s="27"/>
      <c r="CL32" s="28"/>
      <c r="CM32" s="25"/>
      <c r="CN32" s="25"/>
      <c r="CO32" s="26"/>
      <c r="CP32" s="26"/>
      <c r="CQ32" s="26"/>
      <c r="CR32" s="27"/>
      <c r="CS32" s="28"/>
      <c r="CT32" s="25"/>
      <c r="CU32" s="25"/>
      <c r="CV32" s="26"/>
      <c r="CW32" s="26"/>
      <c r="CX32" s="26"/>
      <c r="CY32" s="27"/>
      <c r="CZ32" s="28"/>
      <c r="DA32" s="25"/>
      <c r="DB32" s="25"/>
      <c r="DC32" s="26"/>
      <c r="DD32" s="26"/>
      <c r="DE32" s="26"/>
      <c r="DF32" s="27"/>
      <c r="DG32" s="28"/>
      <c r="DH32" s="25"/>
      <c r="DI32" s="25"/>
      <c r="DJ32" s="26"/>
      <c r="DK32" s="26"/>
      <c r="DL32" s="26"/>
      <c r="DM32" s="27"/>
      <c r="DN32" s="28"/>
      <c r="DO32" s="25"/>
      <c r="DP32" s="25"/>
      <c r="DQ32" s="26"/>
      <c r="DR32" s="26"/>
      <c r="DS32" s="26"/>
      <c r="DT32" s="27"/>
      <c r="DU32" s="28"/>
      <c r="DV32" s="25"/>
      <c r="DW32" s="25"/>
      <c r="DX32" s="26"/>
      <c r="DY32" s="26"/>
      <c r="DZ32" s="26"/>
      <c r="EA32" s="27"/>
      <c r="EB32" s="28"/>
      <c r="EC32" s="25"/>
      <c r="ED32" s="25"/>
      <c r="EE32" s="26"/>
      <c r="EF32" s="26"/>
      <c r="EG32" s="26"/>
      <c r="EH32" s="27"/>
      <c r="EI32" s="28"/>
      <c r="EJ32" s="25"/>
      <c r="EK32" s="25"/>
      <c r="EL32" s="26"/>
      <c r="EM32" s="26"/>
      <c r="EN32" s="26"/>
      <c r="EO32" s="27"/>
      <c r="EP32" s="28"/>
      <c r="EQ32" s="25"/>
      <c r="ER32" s="25"/>
      <c r="ES32" s="26"/>
      <c r="ET32" s="26"/>
      <c r="EU32" s="26"/>
      <c r="EV32" s="27"/>
      <c r="EW32" s="28"/>
      <c r="EX32" s="25"/>
      <c r="EY32" s="25"/>
      <c r="EZ32" s="26"/>
      <c r="FA32" s="26"/>
      <c r="FB32" s="26"/>
      <c r="FC32" s="27"/>
      <c r="FD32" s="28"/>
      <c r="FE32" s="25"/>
      <c r="FF32" s="25"/>
      <c r="FG32" s="26"/>
      <c r="FH32" s="26"/>
      <c r="FI32" s="26"/>
      <c r="FJ32" s="27"/>
      <c r="FK32" s="28"/>
      <c r="FL32" s="25"/>
      <c r="FM32" s="25"/>
      <c r="FN32" s="26"/>
      <c r="FO32" s="26"/>
      <c r="FP32" s="26"/>
      <c r="FQ32" s="27"/>
      <c r="FR32" s="28"/>
      <c r="FS32" s="25"/>
      <c r="FT32" s="25"/>
      <c r="FU32" s="26"/>
      <c r="FV32" s="26"/>
      <c r="FW32" s="26"/>
      <c r="FX32" s="27"/>
      <c r="FY32" s="28"/>
      <c r="FZ32" s="25"/>
      <c r="GA32" s="25"/>
      <c r="GB32" s="26"/>
      <c r="GC32" s="26"/>
      <c r="GD32" s="26"/>
      <c r="GE32" s="27"/>
      <c r="GF32" s="28"/>
      <c r="GG32" s="25"/>
      <c r="GH32" s="25"/>
      <c r="GI32" s="26"/>
      <c r="GJ32" s="26"/>
      <c r="GK32" s="26"/>
      <c r="GL32" s="27"/>
      <c r="GM32" s="28"/>
      <c r="GN32" s="25"/>
      <c r="GO32" s="25"/>
      <c r="GP32" s="26"/>
      <c r="GQ32" s="26"/>
      <c r="GR32" s="26"/>
      <c r="GS32" s="27"/>
      <c r="GT32" s="28"/>
      <c r="GU32" s="25"/>
      <c r="GV32" s="25"/>
      <c r="GW32" s="26"/>
      <c r="GX32" s="26"/>
      <c r="GY32" s="26"/>
      <c r="GZ32" s="27"/>
      <c r="HA32" s="28"/>
      <c r="HB32" s="25"/>
      <c r="HC32" s="25"/>
      <c r="HD32" s="26"/>
      <c r="HE32" s="26"/>
      <c r="HF32" s="26"/>
      <c r="HG32" s="27"/>
      <c r="HH32" s="28"/>
      <c r="HI32" s="25"/>
      <c r="HJ32" s="25"/>
      <c r="HK32" s="26"/>
      <c r="HL32" s="26"/>
      <c r="HM32" s="26"/>
      <c r="HN32" s="27"/>
      <c r="HO32" s="28"/>
      <c r="HP32" s="25"/>
      <c r="HQ32" s="25"/>
      <c r="HR32" s="26"/>
      <c r="HS32" s="26"/>
      <c r="HT32" s="26"/>
      <c r="HU32" s="27"/>
      <c r="HV32" s="28"/>
      <c r="HW32" s="25"/>
      <c r="HX32" s="25"/>
      <c r="HY32" s="26"/>
      <c r="HZ32" s="26"/>
      <c r="IA32" s="26"/>
      <c r="IB32" s="27"/>
      <c r="IC32" s="28"/>
      <c r="ID32" s="25"/>
      <c r="IE32" s="25"/>
      <c r="IF32" s="26"/>
      <c r="IG32" s="26"/>
      <c r="IH32" s="26"/>
      <c r="II32" s="27"/>
      <c r="IJ32" s="28"/>
      <c r="IK32" s="25"/>
      <c r="IL32" s="25"/>
      <c r="IM32" s="26"/>
    </row>
    <row r="33" spans="1:7" s="30" customFormat="1" ht="15.6" customHeight="1">
      <c r="A33" s="23"/>
      <c r="B33" s="23"/>
      <c r="C33" s="23"/>
      <c r="D33" s="23"/>
      <c r="E33" s="23"/>
      <c r="F33" s="23"/>
      <c r="G33" s="23"/>
    </row>
    <row r="34" spans="1:7" s="30" customFormat="1" ht="30" customHeight="1">
      <c r="A34" s="23"/>
      <c r="B34" s="23"/>
      <c r="C34" s="23"/>
      <c r="D34" s="23"/>
      <c r="E34" s="23"/>
      <c r="F34" s="23"/>
      <c r="G34" s="23"/>
    </row>
    <row r="35" spans="1:7" s="30" customFormat="1" ht="30" customHeight="1">
      <c r="A35" s="23"/>
      <c r="B35" s="23"/>
      <c r="C35" s="23"/>
      <c r="D35" s="23"/>
      <c r="E35" s="23"/>
      <c r="F35" s="23"/>
      <c r="G35" s="23"/>
    </row>
    <row r="36" spans="1:7" s="30" customFormat="1" ht="30" customHeight="1">
      <c r="A36" s="23"/>
      <c r="B36" s="23"/>
      <c r="C36" s="23"/>
      <c r="D36" s="23"/>
      <c r="E36" s="23"/>
      <c r="F36" s="23"/>
      <c r="G36" s="23"/>
    </row>
    <row r="37" spans="1:7" s="30" customFormat="1" ht="30" customHeight="1">
      <c r="A37" s="23"/>
      <c r="B37" s="23"/>
      <c r="C37" s="23"/>
      <c r="D37" s="23"/>
      <c r="E37" s="23"/>
      <c r="F37" s="23"/>
      <c r="G37" s="23"/>
    </row>
    <row r="38" spans="1:7" ht="30" customHeight="1">
      <c r="A38" s="23"/>
      <c r="B38" s="23"/>
      <c r="C38" s="23"/>
      <c r="D38" s="23"/>
      <c r="E38" s="23"/>
      <c r="F38" s="23"/>
      <c r="G38" s="23"/>
    </row>
    <row r="39" spans="1:7" ht="30" customHeight="1">
      <c r="A39" s="23"/>
      <c r="B39" s="23"/>
      <c r="C39" s="23"/>
      <c r="D39" s="23"/>
      <c r="E39" s="23"/>
      <c r="F39" s="23"/>
      <c r="G39" s="23"/>
    </row>
    <row r="40" spans="1:7" ht="30" customHeight="1">
      <c r="A40" s="32"/>
      <c r="B40" s="33"/>
      <c r="C40" s="33"/>
      <c r="D40" s="33"/>
      <c r="E40" s="33"/>
      <c r="F40" s="33"/>
      <c r="G40" s="33"/>
    </row>
    <row r="41" spans="1:7" ht="30" customHeight="1">
      <c r="A41" s="23"/>
      <c r="B41" s="23"/>
      <c r="C41" s="23"/>
      <c r="D41" s="23"/>
      <c r="E41" s="23"/>
      <c r="F41" s="23"/>
      <c r="G41" s="23"/>
    </row>
    <row r="42" spans="1:7">
      <c r="A42" s="23"/>
      <c r="B42" s="23"/>
      <c r="C42" s="23"/>
      <c r="D42" s="23"/>
      <c r="E42" s="23"/>
      <c r="F42" s="23"/>
      <c r="G42" s="23"/>
    </row>
    <row r="43" spans="1:7">
      <c r="A43" s="23"/>
      <c r="B43" s="23"/>
      <c r="C43" s="23"/>
      <c r="D43" s="23"/>
      <c r="E43" s="23"/>
      <c r="F43" s="23"/>
      <c r="G43" s="23"/>
    </row>
    <row r="44" spans="1:7">
      <c r="A44" s="23"/>
      <c r="B44" s="23"/>
      <c r="C44" s="23"/>
      <c r="D44" s="23"/>
      <c r="E44" s="23"/>
      <c r="F44" s="23"/>
      <c r="G44" s="23"/>
    </row>
    <row r="45" spans="1:7" ht="38.25" customHeight="1">
      <c r="A45" s="23"/>
      <c r="B45" s="23"/>
      <c r="C45" s="23"/>
      <c r="D45" s="23"/>
      <c r="E45" s="23"/>
      <c r="F45" s="23"/>
      <c r="G45" s="23"/>
    </row>
    <row r="46" spans="1:7">
      <c r="A46" s="23"/>
      <c r="B46" s="23"/>
      <c r="C46" s="23"/>
      <c r="D46" s="23"/>
      <c r="E46" s="23"/>
      <c r="F46" s="23"/>
      <c r="G46" s="23"/>
    </row>
    <row r="47" spans="1:7" ht="40.9" customHeight="1">
      <c r="A47" s="32"/>
      <c r="B47" s="23"/>
      <c r="C47" s="23"/>
      <c r="D47" s="23"/>
      <c r="E47" s="23"/>
      <c r="F47" s="23"/>
      <c r="G47" s="23"/>
    </row>
    <row r="48" spans="1:7" ht="28.15" customHeight="1">
      <c r="A48" s="32"/>
      <c r="B48" s="23"/>
      <c r="C48" s="23"/>
      <c r="D48" s="23"/>
      <c r="E48" s="23"/>
      <c r="F48" s="23"/>
      <c r="G48" s="23"/>
    </row>
    <row r="49" spans="1:7" ht="15.75">
      <c r="A49" s="19"/>
      <c r="B49" s="19"/>
      <c r="C49" s="20"/>
      <c r="D49" s="21"/>
      <c r="E49" s="22"/>
      <c r="F49" s="21"/>
      <c r="G49" s="21"/>
    </row>
    <row r="50" spans="1:7">
      <c r="B50" s="35"/>
    </row>
  </sheetData>
  <sheetProtection algorithmName="SHA-512" hashValue="mxLDayo3wl9knXDUyQidnwijscHC3Ag89y6dH0USfFwTZFTHe3EvYSry3dxkVuPYgzV3zZpl75AaVxrM+wE8gw==" saltValue="VBSQ/fM8kiMyjjHSgQP5TQ==" spinCount="100000" sheet="1" objects="1" scenarios="1"/>
  <mergeCells count="33">
    <mergeCell ref="A26:F26"/>
    <mergeCell ref="A28:F28"/>
    <mergeCell ref="A31:A39"/>
    <mergeCell ref="B31:G31"/>
    <mergeCell ref="B33:G33"/>
    <mergeCell ref="B34:G34"/>
    <mergeCell ref="B35:G35"/>
    <mergeCell ref="B36:G36"/>
    <mergeCell ref="B32:G32"/>
    <mergeCell ref="A41:A44"/>
    <mergeCell ref="B41:G41"/>
    <mergeCell ref="B42:G42"/>
    <mergeCell ref="B43:G43"/>
    <mergeCell ref="B44:G44"/>
    <mergeCell ref="B48:G48"/>
    <mergeCell ref="B38:G38"/>
    <mergeCell ref="B39:G39"/>
    <mergeCell ref="B40:G40"/>
    <mergeCell ref="A14:G14"/>
    <mergeCell ref="A45:A46"/>
    <mergeCell ref="B45:G45"/>
    <mergeCell ref="B46:G46"/>
    <mergeCell ref="B47:G47"/>
    <mergeCell ref="A30:G30"/>
    <mergeCell ref="B37:G37"/>
    <mergeCell ref="B18:F18"/>
    <mergeCell ref="B19:F19"/>
    <mergeCell ref="B20:F20"/>
    <mergeCell ref="B21:F21"/>
    <mergeCell ref="B22:F22"/>
    <mergeCell ref="B23:F23"/>
    <mergeCell ref="D24:F24"/>
    <mergeCell ref="D25:F25"/>
  </mergeCells>
  <pageMargins left="0.70866141732283472" right="0.70866141732283472" top="0.74803149606299213" bottom="0.74803149606299213" header="0.31496062992125984" footer="0.31496062992125984"/>
  <pageSetup paperSize="9" scale="77" fitToHeight="0" orientation="portrait" r:id="rId1"/>
  <headerFooter>
    <oddFooter>&amp;LRekapitulacija Gradbeno obrtniških del&amp;CVZPOSTAVITEV SISTEMA IN UPRAVLJANJE SISTEMA IZPOSOJE KOLES GO-KOLO
MESTNA OBČINA NOVA GORICA&amp;R&amp;"EurostileT,Običajno"Stran &amp;P od &amp;N</oddFoot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M95"/>
  <sheetViews>
    <sheetView view="pageBreakPreview" zoomScaleNormal="100" zoomScaleSheetLayoutView="100" workbookViewId="0">
      <selection activeCell="F92" activeCellId="28" sqref="F14 F16 F18 F20 F22 F33 F35 F37 F39 F41 F43 F45 F47 F58 F60 F62 F64 F67 F68 F70 F74 F76 F78 F82 F84 F86 F88 F90 F92"/>
    </sheetView>
  </sheetViews>
  <sheetFormatPr defaultColWidth="9.140625" defaultRowHeight="12.75"/>
  <cols>
    <col min="1" max="1" width="5.7109375" style="96" customWidth="1"/>
    <col min="2" max="2" width="3.42578125" style="95" customWidth="1"/>
    <col min="3" max="3" width="47.7109375" style="99" customWidth="1"/>
    <col min="4" max="4" width="8.7109375" style="104" customWidth="1"/>
    <col min="5" max="5" width="8.7109375" style="127" customWidth="1"/>
    <col min="6" max="6" width="14.140625" style="106" customWidth="1"/>
    <col min="7" max="7" width="16.28515625" style="106" customWidth="1"/>
    <col min="8" max="16384" width="9.140625" style="79"/>
  </cols>
  <sheetData>
    <row r="1" spans="1:7" s="58" customFormat="1" ht="18">
      <c r="A1" s="52"/>
      <c r="B1" s="53"/>
      <c r="C1" s="54" t="s">
        <v>17</v>
      </c>
      <c r="D1" s="55"/>
      <c r="E1" s="56"/>
      <c r="F1" s="57"/>
      <c r="G1" s="57"/>
    </row>
    <row r="2" spans="1:7" s="58" customFormat="1" ht="18">
      <c r="A2" s="52"/>
      <c r="B2" s="53"/>
      <c r="C2" s="59"/>
      <c r="D2" s="60"/>
      <c r="E2" s="56"/>
      <c r="F2" s="57"/>
      <c r="G2" s="57"/>
    </row>
    <row r="3" spans="1:7" s="58" customFormat="1" ht="28.5" customHeight="1">
      <c r="A3" s="61" t="s">
        <v>18</v>
      </c>
      <c r="B3" s="61"/>
      <c r="C3" s="61"/>
      <c r="D3" s="61"/>
      <c r="E3" s="61"/>
      <c r="F3" s="61"/>
      <c r="G3" s="61"/>
    </row>
    <row r="4" spans="1:7" s="58" customFormat="1" ht="28.5" customHeight="1">
      <c r="A4" s="61" t="s">
        <v>65</v>
      </c>
      <c r="B4" s="61"/>
      <c r="C4" s="61"/>
      <c r="D4" s="61"/>
      <c r="E4" s="61"/>
      <c r="F4" s="61"/>
      <c r="G4" s="61"/>
    </row>
    <row r="5" spans="1:7" s="58" customFormat="1" ht="18">
      <c r="A5" s="62">
        <v>1</v>
      </c>
      <c r="B5" s="63" t="s">
        <v>19</v>
      </c>
      <c r="C5" s="64"/>
      <c r="D5" s="64"/>
      <c r="E5" s="64"/>
      <c r="F5" s="64"/>
      <c r="G5" s="65">
        <f>SUM(G14:G23)</f>
        <v>0</v>
      </c>
    </row>
    <row r="6" spans="1:7" s="58" customFormat="1" ht="18">
      <c r="A6" s="62">
        <v>2</v>
      </c>
      <c r="B6" s="66" t="s">
        <v>5</v>
      </c>
      <c r="C6" s="67"/>
      <c r="D6" s="67"/>
      <c r="E6" s="67"/>
      <c r="F6" s="67"/>
      <c r="G6" s="65">
        <f>SUM(G33:G47)</f>
        <v>0</v>
      </c>
    </row>
    <row r="7" spans="1:7" s="58" customFormat="1" ht="18">
      <c r="A7" s="62">
        <v>3</v>
      </c>
      <c r="B7" s="66" t="s">
        <v>21</v>
      </c>
      <c r="C7" s="67"/>
      <c r="D7" s="67"/>
      <c r="E7" s="67"/>
      <c r="F7" s="67"/>
      <c r="G7" s="65">
        <f>SUM(G57:G71)</f>
        <v>0</v>
      </c>
    </row>
    <row r="8" spans="1:7" s="58" customFormat="1" ht="18">
      <c r="A8" s="62">
        <v>4</v>
      </c>
      <c r="B8" s="68" t="s">
        <v>60</v>
      </c>
      <c r="C8" s="69"/>
      <c r="D8" s="70"/>
      <c r="E8" s="70"/>
      <c r="F8" s="69"/>
      <c r="G8" s="65">
        <f>SUM(G73:G78)</f>
        <v>0</v>
      </c>
    </row>
    <row r="9" spans="1:7" s="58" customFormat="1" ht="18">
      <c r="A9" s="62">
        <v>5</v>
      </c>
      <c r="B9" s="71" t="s">
        <v>4</v>
      </c>
      <c r="C9" s="72"/>
      <c r="D9" s="72"/>
      <c r="E9" s="72"/>
      <c r="F9" s="72"/>
      <c r="G9" s="65">
        <f>SUM(G82:G92)</f>
        <v>0</v>
      </c>
    </row>
    <row r="10" spans="1:7" s="58" customFormat="1" ht="18">
      <c r="A10" s="50" t="s">
        <v>22</v>
      </c>
      <c r="B10" s="50"/>
      <c r="C10" s="50"/>
      <c r="D10" s="50"/>
      <c r="E10" s="50"/>
      <c r="F10" s="50"/>
      <c r="G10" s="51">
        <f>SUM(G5:G9)</f>
        <v>0</v>
      </c>
    </row>
    <row r="11" spans="1:7" ht="15.75">
      <c r="A11" s="73"/>
      <c r="B11" s="74"/>
      <c r="C11" s="75"/>
      <c r="D11" s="76"/>
      <c r="E11" s="77"/>
      <c r="F11" s="78"/>
      <c r="G11" s="78"/>
    </row>
    <row r="12" spans="1:7">
      <c r="A12" s="80">
        <v>1</v>
      </c>
      <c r="B12" s="70"/>
      <c r="C12" s="81" t="s">
        <v>19</v>
      </c>
      <c r="D12" s="82" t="s">
        <v>8</v>
      </c>
      <c r="E12" s="83" t="s">
        <v>9</v>
      </c>
      <c r="F12" s="84" t="s">
        <v>10</v>
      </c>
      <c r="G12" s="85" t="s">
        <v>11</v>
      </c>
    </row>
    <row r="13" spans="1:7" ht="14.25">
      <c r="A13" s="86"/>
      <c r="B13" s="87"/>
      <c r="C13" s="88"/>
      <c r="D13" s="89"/>
      <c r="E13" s="90"/>
      <c r="F13" s="91"/>
      <c r="G13" s="91"/>
    </row>
    <row r="14" spans="1:7" ht="14.25">
      <c r="A14" s="86"/>
      <c r="B14" s="92">
        <v>1</v>
      </c>
      <c r="C14" s="93" t="s">
        <v>99</v>
      </c>
      <c r="D14" s="89" t="s">
        <v>0</v>
      </c>
      <c r="E14" s="90">
        <v>1</v>
      </c>
      <c r="F14" s="128"/>
      <c r="G14" s="94">
        <f t="shared" ref="G14:G16" si="0">+E14*F14</f>
        <v>0</v>
      </c>
    </row>
    <row r="15" spans="1:7" ht="14.25">
      <c r="A15" s="86"/>
      <c r="C15" s="88"/>
      <c r="D15" s="89"/>
      <c r="E15" s="90"/>
      <c r="F15" s="91"/>
      <c r="G15" s="94"/>
    </row>
    <row r="16" spans="1:7" ht="25.5">
      <c r="A16" s="86"/>
      <c r="B16" s="92">
        <f>B14+1</f>
        <v>2</v>
      </c>
      <c r="C16" s="93" t="s">
        <v>62</v>
      </c>
      <c r="D16" s="89" t="s">
        <v>0</v>
      </c>
      <c r="E16" s="90">
        <v>1</v>
      </c>
      <c r="F16" s="128"/>
      <c r="G16" s="94">
        <f t="shared" si="0"/>
        <v>0</v>
      </c>
    </row>
    <row r="17" spans="1:7" ht="14.25">
      <c r="A17" s="86"/>
      <c r="B17" s="92"/>
      <c r="C17" s="88"/>
      <c r="D17" s="89"/>
      <c r="E17" s="90"/>
      <c r="F17" s="91"/>
      <c r="G17" s="94"/>
    </row>
    <row r="18" spans="1:7">
      <c r="B18" s="92">
        <f>B16+1</f>
        <v>3</v>
      </c>
      <c r="C18" s="93" t="s">
        <v>92</v>
      </c>
      <c r="D18" s="97" t="s">
        <v>0</v>
      </c>
      <c r="E18" s="98">
        <v>1</v>
      </c>
      <c r="F18" s="129"/>
      <c r="G18" s="94">
        <f>+E18*F18</f>
        <v>0</v>
      </c>
    </row>
    <row r="19" spans="1:7" ht="14.25">
      <c r="A19" s="86"/>
      <c r="B19" s="92"/>
      <c r="D19" s="97"/>
      <c r="E19" s="98"/>
      <c r="F19" s="94"/>
      <c r="G19" s="94"/>
    </row>
    <row r="20" spans="1:7" ht="25.5">
      <c r="B20" s="92">
        <v>4</v>
      </c>
      <c r="C20" s="93" t="s">
        <v>20</v>
      </c>
      <c r="D20" s="97" t="s">
        <v>1</v>
      </c>
      <c r="E20" s="98">
        <v>9</v>
      </c>
      <c r="F20" s="129"/>
      <c r="G20" s="94">
        <f t="shared" ref="G20:G22" si="1">+E20*F20</f>
        <v>0</v>
      </c>
    </row>
    <row r="21" spans="1:7" ht="14.25">
      <c r="A21" s="86"/>
      <c r="B21" s="79"/>
      <c r="C21" s="93"/>
      <c r="D21" s="97"/>
      <c r="E21" s="98"/>
      <c r="F21" s="94"/>
      <c r="G21" s="94"/>
    </row>
    <row r="22" spans="1:7" ht="38.25">
      <c r="B22" s="92">
        <v>5</v>
      </c>
      <c r="C22" s="93" t="s">
        <v>63</v>
      </c>
      <c r="D22" s="97" t="s">
        <v>2</v>
      </c>
      <c r="E22" s="98">
        <v>29</v>
      </c>
      <c r="F22" s="129"/>
      <c r="G22" s="94">
        <f t="shared" si="1"/>
        <v>0</v>
      </c>
    </row>
    <row r="23" spans="1:7" ht="14.25">
      <c r="A23" s="86"/>
      <c r="B23" s="79"/>
      <c r="C23" s="93"/>
      <c r="D23" s="97"/>
      <c r="E23" s="98"/>
      <c r="F23" s="94"/>
      <c r="G23" s="94"/>
    </row>
    <row r="24" spans="1:7">
      <c r="A24" s="80">
        <v>2</v>
      </c>
      <c r="B24" s="70"/>
      <c r="C24" s="100" t="s">
        <v>5</v>
      </c>
      <c r="D24" s="82" t="s">
        <v>8</v>
      </c>
      <c r="E24" s="83" t="s">
        <v>9</v>
      </c>
      <c r="F24" s="84" t="s">
        <v>10</v>
      </c>
      <c r="G24" s="85" t="s">
        <v>11</v>
      </c>
    </row>
    <row r="25" spans="1:7" ht="25.5" customHeight="1">
      <c r="A25" s="101"/>
      <c r="B25" s="102" t="s">
        <v>33</v>
      </c>
      <c r="C25" s="103" t="s">
        <v>34</v>
      </c>
      <c r="D25" s="103"/>
      <c r="E25" s="103"/>
      <c r="F25" s="103"/>
      <c r="G25" s="103"/>
    </row>
    <row r="26" spans="1:7">
      <c r="A26" s="101"/>
      <c r="B26" s="102" t="s">
        <v>35</v>
      </c>
      <c r="C26" s="103" t="s">
        <v>36</v>
      </c>
      <c r="D26" s="103"/>
      <c r="E26" s="103"/>
      <c r="F26" s="103"/>
      <c r="G26" s="103"/>
    </row>
    <row r="27" spans="1:7" ht="27.75" customHeight="1">
      <c r="A27" s="101"/>
      <c r="B27" s="102" t="s">
        <v>37</v>
      </c>
      <c r="C27" s="103" t="s">
        <v>38</v>
      </c>
      <c r="D27" s="103"/>
      <c r="E27" s="103"/>
      <c r="F27" s="103"/>
      <c r="G27" s="103"/>
    </row>
    <row r="28" spans="1:7">
      <c r="A28" s="101"/>
      <c r="B28" s="102" t="s">
        <v>39</v>
      </c>
      <c r="C28" s="103" t="s">
        <v>40</v>
      </c>
      <c r="D28" s="103"/>
      <c r="E28" s="103"/>
      <c r="F28" s="103"/>
      <c r="G28" s="103"/>
    </row>
    <row r="29" spans="1:7">
      <c r="A29" s="101"/>
      <c r="B29" s="102" t="s">
        <v>41</v>
      </c>
      <c r="C29" s="103" t="s">
        <v>42</v>
      </c>
      <c r="D29" s="103"/>
      <c r="E29" s="103"/>
      <c r="F29" s="103"/>
      <c r="G29" s="103"/>
    </row>
    <row r="30" spans="1:7">
      <c r="A30" s="101"/>
      <c r="B30" s="102" t="s">
        <v>43</v>
      </c>
      <c r="C30" s="103" t="s">
        <v>44</v>
      </c>
      <c r="D30" s="103"/>
      <c r="E30" s="103"/>
      <c r="F30" s="103"/>
      <c r="G30" s="103"/>
    </row>
    <row r="31" spans="1:7" ht="27" customHeight="1">
      <c r="A31" s="101"/>
      <c r="B31" s="102" t="s">
        <v>45</v>
      </c>
      <c r="C31" s="103" t="s">
        <v>46</v>
      </c>
      <c r="D31" s="103"/>
      <c r="E31" s="103"/>
      <c r="F31" s="103"/>
      <c r="G31" s="103"/>
    </row>
    <row r="32" spans="1:7">
      <c r="E32" s="105"/>
    </row>
    <row r="33" spans="2:7" ht="25.5">
      <c r="B33" s="92">
        <v>1</v>
      </c>
      <c r="C33" s="93" t="s">
        <v>7</v>
      </c>
      <c r="D33" s="97" t="s">
        <v>2</v>
      </c>
      <c r="E33" s="98">
        <v>14.7</v>
      </c>
      <c r="F33" s="129"/>
      <c r="G33" s="94">
        <f>+E33*F33</f>
        <v>0</v>
      </c>
    </row>
    <row r="34" spans="2:7">
      <c r="B34" s="92"/>
      <c r="C34" s="93"/>
      <c r="D34" s="97"/>
      <c r="E34" s="98"/>
      <c r="F34" s="94"/>
      <c r="G34" s="94"/>
    </row>
    <row r="35" spans="2:7" ht="25.5">
      <c r="B35" s="92">
        <f>B33+1</f>
        <v>2</v>
      </c>
      <c r="C35" s="93" t="s">
        <v>86</v>
      </c>
      <c r="D35" s="97" t="s">
        <v>3</v>
      </c>
      <c r="E35" s="98">
        <v>9.8000000000000007</v>
      </c>
      <c r="F35" s="129"/>
      <c r="G35" s="94">
        <f>+E35*F35</f>
        <v>0</v>
      </c>
    </row>
    <row r="36" spans="2:7">
      <c r="B36" s="92"/>
      <c r="C36" s="93"/>
      <c r="D36" s="97"/>
      <c r="E36" s="98"/>
      <c r="F36" s="94"/>
      <c r="G36" s="94"/>
    </row>
    <row r="37" spans="2:7" ht="38.25">
      <c r="B37" s="92">
        <f>B35+1</f>
        <v>3</v>
      </c>
      <c r="C37" s="93" t="s">
        <v>68</v>
      </c>
      <c r="D37" s="97" t="s">
        <v>3</v>
      </c>
      <c r="E37" s="98">
        <v>1</v>
      </c>
      <c r="F37" s="129"/>
      <c r="G37" s="94">
        <f t="shared" ref="G37:G47" si="2">+E37*F37</f>
        <v>0</v>
      </c>
    </row>
    <row r="38" spans="2:7">
      <c r="B38" s="92"/>
      <c r="C38" s="93"/>
      <c r="D38" s="97"/>
      <c r="E38" s="98"/>
      <c r="F38" s="94"/>
      <c r="G38" s="94"/>
    </row>
    <row r="39" spans="2:7" ht="38.25">
      <c r="B39" s="92">
        <f t="shared" ref="B39" si="3">B37+1</f>
        <v>4</v>
      </c>
      <c r="C39" s="93" t="s">
        <v>90</v>
      </c>
      <c r="D39" s="97" t="s">
        <v>2</v>
      </c>
      <c r="E39" s="98">
        <v>38</v>
      </c>
      <c r="F39" s="129"/>
      <c r="G39" s="94">
        <f t="shared" si="2"/>
        <v>0</v>
      </c>
    </row>
    <row r="40" spans="2:7">
      <c r="B40" s="92"/>
      <c r="C40" s="93"/>
      <c r="D40" s="97"/>
      <c r="E40" s="98"/>
      <c r="F40" s="94"/>
      <c r="G40" s="94"/>
    </row>
    <row r="41" spans="2:7" ht="58.5" customHeight="1">
      <c r="B41" s="92">
        <f t="shared" ref="B41" si="4">B39+1</f>
        <v>5</v>
      </c>
      <c r="C41" s="93" t="s">
        <v>88</v>
      </c>
      <c r="D41" s="97" t="s">
        <v>3</v>
      </c>
      <c r="E41" s="98">
        <v>2</v>
      </c>
      <c r="F41" s="129"/>
      <c r="G41" s="94">
        <f t="shared" si="2"/>
        <v>0</v>
      </c>
    </row>
    <row r="42" spans="2:7">
      <c r="B42" s="92"/>
      <c r="C42" s="93"/>
      <c r="D42" s="97"/>
      <c r="E42" s="98"/>
      <c r="F42" s="94"/>
      <c r="G42" s="94"/>
    </row>
    <row r="43" spans="2:7" ht="38.25">
      <c r="B43" s="92">
        <f t="shared" ref="B43:B47" si="5">B41+1</f>
        <v>6</v>
      </c>
      <c r="C43" s="93" t="s">
        <v>25</v>
      </c>
      <c r="D43" s="107" t="s">
        <v>2</v>
      </c>
      <c r="E43" s="98">
        <v>15</v>
      </c>
      <c r="F43" s="129"/>
      <c r="G43" s="94">
        <f t="shared" si="2"/>
        <v>0</v>
      </c>
    </row>
    <row r="44" spans="2:7">
      <c r="B44" s="92"/>
      <c r="C44" s="93"/>
      <c r="D44" s="107"/>
      <c r="E44" s="98"/>
      <c r="F44" s="94"/>
      <c r="G44" s="94"/>
    </row>
    <row r="45" spans="2:7">
      <c r="B45" s="92">
        <f t="shared" si="5"/>
        <v>7</v>
      </c>
      <c r="C45" s="93" t="s">
        <v>89</v>
      </c>
      <c r="D45" s="107" t="s">
        <v>2</v>
      </c>
      <c r="E45" s="98">
        <v>29</v>
      </c>
      <c r="F45" s="129"/>
      <c r="G45" s="94">
        <f t="shared" si="2"/>
        <v>0</v>
      </c>
    </row>
    <row r="46" spans="2:7">
      <c r="B46" s="92"/>
      <c r="C46" s="93"/>
      <c r="D46" s="107"/>
      <c r="E46" s="98"/>
      <c r="F46" s="94"/>
      <c r="G46" s="94"/>
    </row>
    <row r="47" spans="2:7" ht="25.5">
      <c r="B47" s="92">
        <f t="shared" si="5"/>
        <v>8</v>
      </c>
      <c r="C47" s="93" t="s">
        <v>15</v>
      </c>
      <c r="D47" s="107" t="s">
        <v>3</v>
      </c>
      <c r="E47" s="98">
        <v>13</v>
      </c>
      <c r="F47" s="129"/>
      <c r="G47" s="94">
        <f t="shared" si="2"/>
        <v>0</v>
      </c>
    </row>
    <row r="48" spans="2:7">
      <c r="B48" s="92"/>
      <c r="C48" s="93"/>
      <c r="D48" s="107"/>
      <c r="E48" s="98"/>
      <c r="F48" s="94"/>
      <c r="G48" s="94"/>
    </row>
    <row r="49" spans="1:7">
      <c r="A49" s="80">
        <v>3</v>
      </c>
      <c r="B49" s="70"/>
      <c r="C49" s="100" t="s">
        <v>31</v>
      </c>
      <c r="D49" s="82" t="s">
        <v>8</v>
      </c>
      <c r="E49" s="83" t="s">
        <v>9</v>
      </c>
      <c r="F49" s="84" t="s">
        <v>10</v>
      </c>
      <c r="G49" s="85" t="s">
        <v>11</v>
      </c>
    </row>
    <row r="50" spans="1:7" ht="26.25" customHeight="1">
      <c r="B50" s="102" t="s">
        <v>47</v>
      </c>
      <c r="C50" s="108" t="s">
        <v>95</v>
      </c>
      <c r="D50" s="108"/>
      <c r="E50" s="108"/>
      <c r="F50" s="108"/>
      <c r="G50" s="108"/>
    </row>
    <row r="51" spans="1:7" ht="25.5" customHeight="1">
      <c r="B51" s="102" t="s">
        <v>48</v>
      </c>
      <c r="C51" s="103" t="s">
        <v>49</v>
      </c>
      <c r="D51" s="103"/>
      <c r="E51" s="103"/>
      <c r="F51" s="103"/>
      <c r="G51" s="103"/>
    </row>
    <row r="52" spans="1:7" ht="25.5" customHeight="1">
      <c r="B52" s="102" t="s">
        <v>50</v>
      </c>
      <c r="C52" s="103" t="s">
        <v>51</v>
      </c>
      <c r="D52" s="103"/>
      <c r="E52" s="103"/>
      <c r="F52" s="103"/>
      <c r="G52" s="103"/>
    </row>
    <row r="53" spans="1:7">
      <c r="B53" s="102" t="s">
        <v>52</v>
      </c>
      <c r="C53" s="103" t="s">
        <v>54</v>
      </c>
      <c r="D53" s="103"/>
      <c r="E53" s="103"/>
      <c r="F53" s="103"/>
      <c r="G53" s="103"/>
    </row>
    <row r="54" spans="1:7" ht="24.75" customHeight="1">
      <c r="B54" s="102" t="s">
        <v>53</v>
      </c>
      <c r="C54" s="103" t="s">
        <v>57</v>
      </c>
      <c r="D54" s="103"/>
      <c r="E54" s="103"/>
      <c r="F54" s="103"/>
      <c r="G54" s="103"/>
    </row>
    <row r="55" spans="1:7">
      <c r="B55" s="102" t="s">
        <v>55</v>
      </c>
      <c r="C55" s="103" t="s">
        <v>58</v>
      </c>
      <c r="D55" s="103"/>
      <c r="E55" s="103"/>
      <c r="F55" s="103"/>
      <c r="G55" s="103"/>
    </row>
    <row r="56" spans="1:7" ht="27" customHeight="1">
      <c r="B56" s="102" t="s">
        <v>56</v>
      </c>
      <c r="C56" s="103" t="s">
        <v>59</v>
      </c>
      <c r="D56" s="103"/>
      <c r="E56" s="103"/>
      <c r="F56" s="103"/>
      <c r="G56" s="103"/>
    </row>
    <row r="57" spans="1:7">
      <c r="B57" s="109"/>
      <c r="C57" s="110"/>
      <c r="D57" s="107"/>
      <c r="E57" s="98"/>
      <c r="F57" s="94"/>
      <c r="G57" s="94"/>
    </row>
    <row r="58" spans="1:7" ht="25.5">
      <c r="B58" s="92">
        <v>1</v>
      </c>
      <c r="C58" s="93" t="s">
        <v>32</v>
      </c>
      <c r="D58" s="107" t="s">
        <v>1</v>
      </c>
      <c r="E58" s="98">
        <v>22.4</v>
      </c>
      <c r="F58" s="130"/>
      <c r="G58" s="94">
        <f t="shared" ref="G58:G60" si="6">+E58*F58</f>
        <v>0</v>
      </c>
    </row>
    <row r="59" spans="1:7">
      <c r="B59" s="92"/>
      <c r="C59" s="93"/>
      <c r="D59" s="107"/>
      <c r="E59" s="98"/>
      <c r="F59" s="94"/>
      <c r="G59" s="94"/>
    </row>
    <row r="60" spans="1:7" ht="25.5">
      <c r="B60" s="92">
        <v>2</v>
      </c>
      <c r="C60" s="93" t="s">
        <v>83</v>
      </c>
      <c r="D60" s="107" t="s">
        <v>1</v>
      </c>
      <c r="E60" s="98">
        <v>11.5</v>
      </c>
      <c r="F60" s="129"/>
      <c r="G60" s="94">
        <f t="shared" si="6"/>
        <v>0</v>
      </c>
    </row>
    <row r="61" spans="1:7">
      <c r="B61" s="92"/>
      <c r="C61" s="93"/>
      <c r="D61" s="107"/>
      <c r="E61" s="98"/>
      <c r="F61" s="94"/>
      <c r="G61" s="94"/>
    </row>
    <row r="62" spans="1:7" ht="63.75">
      <c r="B62" s="92">
        <v>3</v>
      </c>
      <c r="C62" s="93" t="s">
        <v>30</v>
      </c>
      <c r="D62" s="107" t="s">
        <v>3</v>
      </c>
      <c r="E62" s="98">
        <v>2.88</v>
      </c>
      <c r="F62" s="129"/>
      <c r="G62" s="94">
        <f>+E62*F62</f>
        <v>0</v>
      </c>
    </row>
    <row r="63" spans="1:7">
      <c r="B63" s="92"/>
      <c r="C63" s="93"/>
      <c r="D63" s="107"/>
      <c r="E63" s="98"/>
      <c r="F63" s="94"/>
      <c r="G63" s="94"/>
    </row>
    <row r="64" spans="1:7" ht="63.75">
      <c r="B64" s="92">
        <v>4</v>
      </c>
      <c r="C64" s="93" t="s">
        <v>94</v>
      </c>
      <c r="D64" s="107" t="s">
        <v>3</v>
      </c>
      <c r="E64" s="98">
        <v>5.76</v>
      </c>
      <c r="F64" s="129"/>
      <c r="G64" s="94">
        <f t="shared" ref="G64:G70" si="7">+E64*F64</f>
        <v>0</v>
      </c>
    </row>
    <row r="65" spans="1:247">
      <c r="B65" s="92"/>
      <c r="C65" s="93"/>
      <c r="D65" s="107"/>
      <c r="E65" s="98"/>
      <c r="F65" s="94"/>
      <c r="G65" s="94"/>
    </row>
    <row r="66" spans="1:247" ht="63.75">
      <c r="B66" s="92">
        <v>5</v>
      </c>
      <c r="C66" s="93" t="s">
        <v>27</v>
      </c>
      <c r="D66" s="107"/>
      <c r="E66" s="98"/>
      <c r="F66" s="94"/>
      <c r="G66" s="94"/>
    </row>
    <row r="67" spans="1:247">
      <c r="B67" s="92"/>
      <c r="C67" s="93" t="s">
        <v>28</v>
      </c>
      <c r="D67" s="107" t="s">
        <v>26</v>
      </c>
      <c r="E67" s="98">
        <v>74.14</v>
      </c>
      <c r="F67" s="129"/>
      <c r="G67" s="94">
        <f t="shared" si="7"/>
        <v>0</v>
      </c>
    </row>
    <row r="68" spans="1:247">
      <c r="B68" s="92"/>
      <c r="C68" s="93" t="s">
        <v>29</v>
      </c>
      <c r="D68" s="107" t="s">
        <v>26</v>
      </c>
      <c r="E68" s="98">
        <v>279.55</v>
      </c>
      <c r="F68" s="129"/>
      <c r="G68" s="94">
        <f t="shared" si="7"/>
        <v>0</v>
      </c>
    </row>
    <row r="69" spans="1:247">
      <c r="B69" s="92"/>
      <c r="C69" s="93"/>
      <c r="D69" s="107"/>
      <c r="E69" s="98"/>
      <c r="F69" s="94"/>
      <c r="G69" s="94"/>
    </row>
    <row r="70" spans="1:247" ht="38.25">
      <c r="B70" s="92">
        <f>+B66+1</f>
        <v>6</v>
      </c>
      <c r="C70" s="93" t="s">
        <v>110</v>
      </c>
      <c r="D70" s="107" t="s">
        <v>1</v>
      </c>
      <c r="E70" s="98">
        <v>11.5</v>
      </c>
      <c r="F70" s="129"/>
      <c r="G70" s="94">
        <f t="shared" si="7"/>
        <v>0</v>
      </c>
    </row>
    <row r="71" spans="1:247" s="115" customFormat="1">
      <c r="A71" s="96"/>
      <c r="B71" s="92"/>
      <c r="C71" s="99"/>
      <c r="D71" s="104"/>
      <c r="E71" s="105"/>
      <c r="F71" s="106"/>
      <c r="G71" s="106"/>
      <c r="H71" s="111"/>
      <c r="I71" s="112"/>
      <c r="J71" s="112"/>
      <c r="K71" s="112"/>
      <c r="L71" s="113"/>
      <c r="M71" s="114"/>
      <c r="N71" s="111"/>
      <c r="O71" s="111"/>
      <c r="P71" s="112"/>
      <c r="Q71" s="112"/>
      <c r="R71" s="112"/>
      <c r="S71" s="113"/>
      <c r="T71" s="114"/>
      <c r="U71" s="111"/>
      <c r="V71" s="111"/>
      <c r="W71" s="112"/>
      <c r="X71" s="112"/>
      <c r="Y71" s="112"/>
      <c r="Z71" s="113"/>
      <c r="AA71" s="114"/>
      <c r="AB71" s="111"/>
      <c r="AC71" s="111"/>
      <c r="AD71" s="112"/>
      <c r="AE71" s="112"/>
      <c r="AF71" s="112"/>
      <c r="AG71" s="113"/>
      <c r="AH71" s="114"/>
      <c r="AI71" s="111"/>
      <c r="AJ71" s="111"/>
      <c r="AK71" s="112"/>
      <c r="AL71" s="112"/>
      <c r="AM71" s="112"/>
      <c r="AN71" s="113"/>
      <c r="AO71" s="114"/>
      <c r="AP71" s="111"/>
      <c r="AQ71" s="111"/>
      <c r="AR71" s="112"/>
      <c r="AS71" s="112"/>
      <c r="AT71" s="112"/>
      <c r="AU71" s="113"/>
      <c r="AV71" s="114"/>
      <c r="AW71" s="111"/>
      <c r="AX71" s="111"/>
      <c r="AY71" s="112"/>
      <c r="AZ71" s="112"/>
      <c r="BA71" s="112"/>
      <c r="BB71" s="113"/>
      <c r="BC71" s="114"/>
      <c r="BD71" s="111"/>
      <c r="BE71" s="111"/>
      <c r="BF71" s="112"/>
      <c r="BG71" s="112"/>
      <c r="BH71" s="112"/>
      <c r="BI71" s="113"/>
      <c r="BJ71" s="114"/>
      <c r="BK71" s="111"/>
      <c r="BL71" s="111"/>
      <c r="BM71" s="112"/>
      <c r="BN71" s="112"/>
      <c r="BO71" s="112"/>
      <c r="BP71" s="113"/>
      <c r="BQ71" s="114"/>
      <c r="BR71" s="111"/>
      <c r="BS71" s="111"/>
      <c r="BT71" s="112"/>
      <c r="BU71" s="112"/>
      <c r="BV71" s="112"/>
      <c r="BW71" s="113"/>
      <c r="BX71" s="114"/>
      <c r="BY71" s="111"/>
      <c r="BZ71" s="111"/>
      <c r="CA71" s="112"/>
      <c r="CB71" s="112"/>
      <c r="CC71" s="112"/>
      <c r="CD71" s="113"/>
      <c r="CE71" s="114"/>
      <c r="CF71" s="111"/>
      <c r="CG71" s="111"/>
      <c r="CH71" s="112"/>
      <c r="CI71" s="112"/>
      <c r="CJ71" s="112"/>
      <c r="CK71" s="113"/>
      <c r="CL71" s="114"/>
      <c r="CM71" s="111"/>
      <c r="CN71" s="111"/>
      <c r="CO71" s="112"/>
      <c r="CP71" s="112"/>
      <c r="CQ71" s="112"/>
      <c r="CR71" s="113"/>
      <c r="CS71" s="114"/>
      <c r="CT71" s="111"/>
      <c r="CU71" s="111"/>
      <c r="CV71" s="112"/>
      <c r="CW71" s="112"/>
      <c r="CX71" s="112"/>
      <c r="CY71" s="113"/>
      <c r="CZ71" s="114"/>
      <c r="DA71" s="111"/>
      <c r="DB71" s="111"/>
      <c r="DC71" s="112"/>
      <c r="DD71" s="112"/>
      <c r="DE71" s="112"/>
      <c r="DF71" s="113"/>
      <c r="DG71" s="114"/>
      <c r="DH71" s="111"/>
      <c r="DI71" s="111"/>
      <c r="DJ71" s="112"/>
      <c r="DK71" s="112"/>
      <c r="DL71" s="112"/>
      <c r="DM71" s="113"/>
      <c r="DN71" s="114"/>
      <c r="DO71" s="111"/>
      <c r="DP71" s="111"/>
      <c r="DQ71" s="112"/>
      <c r="DR71" s="112"/>
      <c r="DS71" s="112"/>
      <c r="DT71" s="113"/>
      <c r="DU71" s="114"/>
      <c r="DV71" s="111"/>
      <c r="DW71" s="111"/>
      <c r="DX71" s="112"/>
      <c r="DY71" s="112"/>
      <c r="DZ71" s="112"/>
      <c r="EA71" s="113"/>
      <c r="EB71" s="114"/>
      <c r="EC71" s="111"/>
      <c r="ED71" s="111"/>
      <c r="EE71" s="112"/>
      <c r="EF71" s="112"/>
      <c r="EG71" s="112"/>
      <c r="EH71" s="113"/>
      <c r="EI71" s="114"/>
      <c r="EJ71" s="111"/>
      <c r="EK71" s="111"/>
      <c r="EL71" s="112"/>
      <c r="EM71" s="112"/>
      <c r="EN71" s="112"/>
      <c r="EO71" s="113"/>
      <c r="EP71" s="114"/>
      <c r="EQ71" s="111"/>
      <c r="ER71" s="111"/>
      <c r="ES71" s="112"/>
      <c r="ET71" s="112"/>
      <c r="EU71" s="112"/>
      <c r="EV71" s="113"/>
      <c r="EW71" s="114"/>
      <c r="EX71" s="111"/>
      <c r="EY71" s="111"/>
      <c r="EZ71" s="112"/>
      <c r="FA71" s="112"/>
      <c r="FB71" s="112"/>
      <c r="FC71" s="113"/>
      <c r="FD71" s="114"/>
      <c r="FE71" s="111"/>
      <c r="FF71" s="111"/>
      <c r="FG71" s="112"/>
      <c r="FH71" s="112"/>
      <c r="FI71" s="112"/>
      <c r="FJ71" s="113"/>
      <c r="FK71" s="114"/>
      <c r="FL71" s="111"/>
      <c r="FM71" s="111"/>
      <c r="FN71" s="112"/>
      <c r="FO71" s="112"/>
      <c r="FP71" s="112"/>
      <c r="FQ71" s="113"/>
      <c r="FR71" s="114"/>
      <c r="FS71" s="111"/>
      <c r="FT71" s="111"/>
      <c r="FU71" s="112"/>
      <c r="FV71" s="112"/>
      <c r="FW71" s="112"/>
      <c r="FX71" s="113"/>
      <c r="FY71" s="114"/>
      <c r="FZ71" s="111"/>
      <c r="GA71" s="111"/>
      <c r="GB71" s="112"/>
      <c r="GC71" s="112"/>
      <c r="GD71" s="112"/>
      <c r="GE71" s="113"/>
      <c r="GF71" s="114"/>
      <c r="GG71" s="111"/>
      <c r="GH71" s="111"/>
      <c r="GI71" s="112"/>
      <c r="GJ71" s="112"/>
      <c r="GK71" s="112"/>
      <c r="GL71" s="113"/>
      <c r="GM71" s="114"/>
      <c r="GN71" s="111"/>
      <c r="GO71" s="111"/>
      <c r="GP71" s="112"/>
      <c r="GQ71" s="112"/>
      <c r="GR71" s="112"/>
      <c r="GS71" s="113"/>
      <c r="GT71" s="114"/>
      <c r="GU71" s="111"/>
      <c r="GV71" s="111"/>
      <c r="GW71" s="112"/>
      <c r="GX71" s="112"/>
      <c r="GY71" s="112"/>
      <c r="GZ71" s="113"/>
      <c r="HA71" s="114"/>
      <c r="HB71" s="111"/>
      <c r="HC71" s="111"/>
      <c r="HD71" s="112"/>
      <c r="HE71" s="112"/>
      <c r="HF71" s="112"/>
      <c r="HG71" s="113"/>
      <c r="HH71" s="114"/>
      <c r="HI71" s="111"/>
      <c r="HJ71" s="111"/>
      <c r="HK71" s="112"/>
      <c r="HL71" s="112"/>
      <c r="HM71" s="112"/>
      <c r="HN71" s="113"/>
      <c r="HO71" s="114"/>
      <c r="HP71" s="111"/>
      <c r="HQ71" s="111"/>
      <c r="HR71" s="112"/>
      <c r="HS71" s="112"/>
      <c r="HT71" s="112"/>
      <c r="HU71" s="113"/>
      <c r="HV71" s="114"/>
      <c r="HW71" s="111"/>
      <c r="HX71" s="111"/>
      <c r="HY71" s="112"/>
      <c r="HZ71" s="112"/>
      <c r="IA71" s="112"/>
      <c r="IB71" s="113"/>
      <c r="IC71" s="114"/>
      <c r="ID71" s="111"/>
      <c r="IE71" s="111"/>
      <c r="IF71" s="112"/>
      <c r="IG71" s="112"/>
      <c r="IH71" s="112"/>
      <c r="II71" s="113"/>
      <c r="IJ71" s="114"/>
      <c r="IK71" s="111"/>
      <c r="IL71" s="111"/>
      <c r="IM71" s="112"/>
    </row>
    <row r="72" spans="1:247">
      <c r="A72" s="80">
        <v>4</v>
      </c>
      <c r="B72" s="70"/>
      <c r="C72" s="116" t="s">
        <v>60</v>
      </c>
      <c r="D72" s="82" t="s">
        <v>8</v>
      </c>
      <c r="E72" s="83" t="s">
        <v>9</v>
      </c>
      <c r="F72" s="84" t="s">
        <v>10</v>
      </c>
      <c r="G72" s="85" t="s">
        <v>11</v>
      </c>
    </row>
    <row r="73" spans="1:247">
      <c r="A73" s="101"/>
      <c r="B73" s="117"/>
      <c r="C73" s="118"/>
      <c r="D73" s="113"/>
      <c r="E73" s="119"/>
      <c r="F73" s="120"/>
      <c r="G73" s="120"/>
    </row>
    <row r="74" spans="1:247" ht="25.5">
      <c r="A74" s="101"/>
      <c r="B74" s="92">
        <v>1</v>
      </c>
      <c r="C74" s="93" t="s">
        <v>84</v>
      </c>
      <c r="D74" s="107" t="s">
        <v>2</v>
      </c>
      <c r="E74" s="98">
        <v>9.75</v>
      </c>
      <c r="F74" s="130"/>
      <c r="G74" s="94">
        <f t="shared" ref="G74:G78" si="8">+E74*F74</f>
        <v>0</v>
      </c>
    </row>
    <row r="75" spans="1:247">
      <c r="A75" s="101"/>
      <c r="B75" s="92"/>
      <c r="C75" s="93"/>
      <c r="D75" s="113"/>
      <c r="E75" s="98"/>
      <c r="F75" s="121"/>
      <c r="G75" s="94"/>
    </row>
    <row r="76" spans="1:247" ht="25.5">
      <c r="A76" s="101"/>
      <c r="B76" s="92">
        <v>2</v>
      </c>
      <c r="C76" s="93" t="s">
        <v>120</v>
      </c>
      <c r="D76" s="113" t="s">
        <v>1</v>
      </c>
      <c r="E76" s="98">
        <v>10</v>
      </c>
      <c r="F76" s="131"/>
      <c r="G76" s="94">
        <f t="shared" ref="G76" si="9">+E76*F76</f>
        <v>0</v>
      </c>
    </row>
    <row r="77" spans="1:247">
      <c r="A77" s="101"/>
      <c r="B77" s="92"/>
      <c r="C77" s="118"/>
      <c r="D77" s="113"/>
      <c r="E77" s="119"/>
      <c r="F77" s="120"/>
      <c r="G77" s="94"/>
    </row>
    <row r="78" spans="1:247" ht="38.25">
      <c r="A78" s="101"/>
      <c r="B78" s="92">
        <v>3</v>
      </c>
      <c r="C78" s="93" t="s">
        <v>61</v>
      </c>
      <c r="D78" s="107" t="s">
        <v>1</v>
      </c>
      <c r="E78" s="98">
        <v>12</v>
      </c>
      <c r="F78" s="130"/>
      <c r="G78" s="94">
        <f t="shared" si="8"/>
        <v>0</v>
      </c>
    </row>
    <row r="79" spans="1:247">
      <c r="A79" s="122"/>
      <c r="B79" s="92"/>
      <c r="C79" s="123"/>
      <c r="D79" s="97"/>
      <c r="E79" s="98"/>
      <c r="F79" s="121"/>
      <c r="G79" s="121"/>
    </row>
    <row r="80" spans="1:247">
      <c r="A80" s="80">
        <v>5</v>
      </c>
      <c r="B80" s="70"/>
      <c r="C80" s="116" t="s">
        <v>4</v>
      </c>
      <c r="D80" s="82" t="s">
        <v>8</v>
      </c>
      <c r="E80" s="83" t="s">
        <v>9</v>
      </c>
      <c r="F80" s="84" t="s">
        <v>10</v>
      </c>
      <c r="G80" s="85" t="s">
        <v>11</v>
      </c>
    </row>
    <row r="81" spans="1:7">
      <c r="A81" s="101"/>
      <c r="B81" s="117"/>
      <c r="C81" s="118"/>
      <c r="D81" s="113"/>
      <c r="E81" s="119"/>
      <c r="F81" s="120"/>
      <c r="G81" s="120"/>
    </row>
    <row r="82" spans="1:7" ht="25.5">
      <c r="A82" s="122"/>
      <c r="B82" s="92">
        <v>1</v>
      </c>
      <c r="C82" s="93" t="s">
        <v>24</v>
      </c>
      <c r="D82" s="97" t="s">
        <v>23</v>
      </c>
      <c r="E82" s="98">
        <v>1</v>
      </c>
      <c r="F82" s="129"/>
      <c r="G82" s="94">
        <f t="shared" ref="G82:G90" si="10">+E82*F82</f>
        <v>0</v>
      </c>
    </row>
    <row r="83" spans="1:7">
      <c r="A83" s="122"/>
      <c r="B83" s="92"/>
      <c r="C83" s="93"/>
      <c r="D83" s="97"/>
      <c r="E83" s="98"/>
      <c r="F83" s="94"/>
      <c r="G83" s="94"/>
    </row>
    <row r="84" spans="1:7" ht="51">
      <c r="A84" s="122"/>
      <c r="B84" s="92">
        <f t="shared" ref="B84:B92" si="11">+B82+1</f>
        <v>2</v>
      </c>
      <c r="C84" s="93" t="s">
        <v>113</v>
      </c>
      <c r="D84" s="97" t="s">
        <v>23</v>
      </c>
      <c r="E84" s="98">
        <v>1</v>
      </c>
      <c r="F84" s="129"/>
      <c r="G84" s="94">
        <f t="shared" ref="G84" si="12">+E84*F84</f>
        <v>0</v>
      </c>
    </row>
    <row r="85" spans="1:7">
      <c r="A85" s="122"/>
      <c r="B85" s="92"/>
      <c r="C85" s="93"/>
      <c r="D85" s="97"/>
      <c r="E85" s="98"/>
      <c r="F85" s="94"/>
      <c r="G85" s="94"/>
    </row>
    <row r="86" spans="1:7" ht="38.25">
      <c r="A86" s="122"/>
      <c r="B86" s="92">
        <f t="shared" si="11"/>
        <v>3</v>
      </c>
      <c r="C86" s="93" t="s">
        <v>112</v>
      </c>
      <c r="D86" s="97" t="s">
        <v>23</v>
      </c>
      <c r="E86" s="98">
        <v>1</v>
      </c>
      <c r="F86" s="129"/>
      <c r="G86" s="94">
        <f t="shared" ref="G86" si="13">+E86*F86</f>
        <v>0</v>
      </c>
    </row>
    <row r="87" spans="1:7">
      <c r="A87" s="122"/>
      <c r="B87" s="92"/>
      <c r="C87" s="93"/>
      <c r="D87" s="97"/>
      <c r="E87" s="98"/>
      <c r="F87" s="94"/>
      <c r="G87" s="94"/>
    </row>
    <row r="88" spans="1:7">
      <c r="A88" s="122"/>
      <c r="B88" s="92">
        <f t="shared" si="11"/>
        <v>4</v>
      </c>
      <c r="C88" s="93" t="s">
        <v>12</v>
      </c>
      <c r="D88" s="124" t="s">
        <v>6</v>
      </c>
      <c r="E88" s="98">
        <v>2</v>
      </c>
      <c r="F88" s="129"/>
      <c r="G88" s="94">
        <f t="shared" si="10"/>
        <v>0</v>
      </c>
    </row>
    <row r="89" spans="1:7">
      <c r="A89" s="122"/>
      <c r="B89" s="92"/>
      <c r="C89" s="93"/>
      <c r="D89" s="124"/>
      <c r="E89" s="98"/>
      <c r="F89" s="94"/>
      <c r="G89" s="94"/>
    </row>
    <row r="90" spans="1:7">
      <c r="A90" s="122"/>
      <c r="B90" s="92">
        <f t="shared" si="11"/>
        <v>5</v>
      </c>
      <c r="C90" s="93" t="s">
        <v>13</v>
      </c>
      <c r="D90" s="124" t="s">
        <v>14</v>
      </c>
      <c r="E90" s="98">
        <v>1</v>
      </c>
      <c r="F90" s="129"/>
      <c r="G90" s="94">
        <f t="shared" si="10"/>
        <v>0</v>
      </c>
    </row>
    <row r="91" spans="1:7">
      <c r="A91" s="122"/>
      <c r="B91" s="92"/>
      <c r="C91" s="93"/>
      <c r="D91" s="124"/>
      <c r="E91" s="98"/>
      <c r="F91" s="94"/>
      <c r="G91" s="94"/>
    </row>
    <row r="92" spans="1:7">
      <c r="A92" s="122"/>
      <c r="B92" s="92">
        <f t="shared" si="11"/>
        <v>6</v>
      </c>
      <c r="C92" s="93" t="s">
        <v>98</v>
      </c>
      <c r="D92" s="124" t="s">
        <v>14</v>
      </c>
      <c r="E92" s="98">
        <v>1</v>
      </c>
      <c r="F92" s="129"/>
      <c r="G92" s="94">
        <f>+E92*F92</f>
        <v>0</v>
      </c>
    </row>
    <row r="93" spans="1:7">
      <c r="A93" s="122"/>
      <c r="B93" s="92"/>
      <c r="C93" s="79"/>
      <c r="D93" s="125"/>
      <c r="E93" s="125"/>
      <c r="F93" s="94"/>
      <c r="G93" s="94"/>
    </row>
    <row r="94" spans="1:7">
      <c r="A94" s="122"/>
      <c r="B94" s="92"/>
      <c r="C94" s="79"/>
      <c r="D94" s="125"/>
      <c r="E94" s="125"/>
      <c r="F94" s="94"/>
      <c r="G94" s="94"/>
    </row>
    <row r="95" spans="1:7">
      <c r="B95" s="126"/>
    </row>
  </sheetData>
  <sheetProtection algorithmName="SHA-512" hashValue="LilBrLUG7Kg4XiIpvdeJ1IBQcCD0z01VJSEK0bnQDTL5samtB6DT9yPFIWtNRTmxqJny8M4x6NKQMBFrY+INJw==" saltValue="0Xt843MWPwz/iW5QweZNOg==" spinCount="100000" sheet="1" objects="1" scenarios="1"/>
  <mergeCells count="21">
    <mergeCell ref="A3:G3"/>
    <mergeCell ref="A4:G4"/>
    <mergeCell ref="B5:F5"/>
    <mergeCell ref="B9:F9"/>
    <mergeCell ref="B7:F7"/>
    <mergeCell ref="B6:F6"/>
    <mergeCell ref="A10:F10"/>
    <mergeCell ref="C50:G50"/>
    <mergeCell ref="C51:G51"/>
    <mergeCell ref="C52:G52"/>
    <mergeCell ref="C53:G53"/>
    <mergeCell ref="C54:G54"/>
    <mergeCell ref="C55:G55"/>
    <mergeCell ref="C56:G56"/>
    <mergeCell ref="C25:G25"/>
    <mergeCell ref="C26:G26"/>
    <mergeCell ref="C27:G27"/>
    <mergeCell ref="C28:G28"/>
    <mergeCell ref="C29:G29"/>
    <mergeCell ref="C30:G30"/>
    <mergeCell ref="C31:G31"/>
  </mergeCells>
  <pageMargins left="0.70866141732283472" right="0.70866141732283472" top="0.74803149606299213" bottom="0.74803149606299213" header="0.31496062992125984" footer="0.31496062992125984"/>
  <pageSetup paperSize="9" scale="85" fitToHeight="0" orientation="portrait" r:id="rId1"/>
  <headerFooter>
    <oddFooter>&amp;LPostajališče: SOLKAN MOST&amp;CVZPOSTAVITEV SISTEMA IN UPRAVLJANJE SISTEMA IZPOSOJE KOLES GO-KOLO
MESTNA OBČINA NOVA GORICA&amp;R&amp;"EurostileT,Običajno"Stran &amp;P od &amp;N</oddFooter>
  </headerFooter>
  <rowBreaks count="3" manualBreakCount="3">
    <brk id="23" max="16383" man="1"/>
    <brk id="48" max="16383" man="1"/>
    <brk id="7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M70"/>
  <sheetViews>
    <sheetView view="pageBreakPreview" zoomScale="85" zoomScaleNormal="100" zoomScaleSheetLayoutView="85" workbookViewId="0">
      <selection activeCell="F17" sqref="F17"/>
    </sheetView>
  </sheetViews>
  <sheetFormatPr defaultColWidth="9.140625" defaultRowHeight="12.75"/>
  <cols>
    <col min="1" max="1" width="5.7109375" style="96" customWidth="1"/>
    <col min="2" max="2" width="3.42578125" style="95" customWidth="1"/>
    <col min="3" max="3" width="47.7109375" style="99" customWidth="1"/>
    <col min="4" max="4" width="8.7109375" style="104" customWidth="1"/>
    <col min="5" max="5" width="8.7109375" style="127" customWidth="1"/>
    <col min="6" max="6" width="14.140625" style="106" customWidth="1"/>
    <col min="7" max="7" width="16.28515625" style="106" customWidth="1"/>
    <col min="8" max="16384" width="9.140625" style="79"/>
  </cols>
  <sheetData>
    <row r="1" spans="1:7" s="58" customFormat="1" ht="18">
      <c r="A1" s="52"/>
      <c r="B1" s="53"/>
      <c r="C1" s="54" t="s">
        <v>17</v>
      </c>
      <c r="D1" s="55"/>
      <c r="E1" s="56"/>
      <c r="F1" s="57"/>
      <c r="G1" s="57"/>
    </row>
    <row r="2" spans="1:7" s="58" customFormat="1" ht="18">
      <c r="A2" s="52"/>
      <c r="B2" s="53"/>
      <c r="C2" s="59"/>
      <c r="D2" s="60"/>
      <c r="E2" s="56"/>
      <c r="F2" s="57"/>
      <c r="G2" s="57"/>
    </row>
    <row r="3" spans="1:7" s="58" customFormat="1" ht="28.5" customHeight="1">
      <c r="A3" s="61" t="s">
        <v>18</v>
      </c>
      <c r="B3" s="61"/>
      <c r="C3" s="61"/>
      <c r="D3" s="61"/>
      <c r="E3" s="61"/>
      <c r="F3" s="61"/>
      <c r="G3" s="61"/>
    </row>
    <row r="4" spans="1:7" s="58" customFormat="1" ht="28.5" customHeight="1">
      <c r="A4" s="61" t="s">
        <v>64</v>
      </c>
      <c r="B4" s="61"/>
      <c r="C4" s="61"/>
      <c r="D4" s="61"/>
      <c r="E4" s="61"/>
      <c r="F4" s="61"/>
      <c r="G4" s="61"/>
    </row>
    <row r="5" spans="1:7" s="58" customFormat="1" ht="18">
      <c r="A5" s="62">
        <v>1</v>
      </c>
      <c r="B5" s="63" t="s">
        <v>19</v>
      </c>
      <c r="C5" s="64"/>
      <c r="D5" s="64"/>
      <c r="E5" s="64"/>
      <c r="F5" s="64"/>
      <c r="G5" s="65">
        <f>SUM(G14:G22)</f>
        <v>0</v>
      </c>
    </row>
    <row r="6" spans="1:7" s="58" customFormat="1" ht="18">
      <c r="A6" s="62">
        <v>2</v>
      </c>
      <c r="B6" s="66" t="s">
        <v>5</v>
      </c>
      <c r="C6" s="67"/>
      <c r="D6" s="67"/>
      <c r="E6" s="67"/>
      <c r="F6" s="67"/>
      <c r="G6" s="65">
        <f>SUM(G33:G37)</f>
        <v>0</v>
      </c>
    </row>
    <row r="7" spans="1:7" s="58" customFormat="1" ht="18">
      <c r="A7" s="62">
        <v>3</v>
      </c>
      <c r="B7" s="66" t="s">
        <v>21</v>
      </c>
      <c r="C7" s="67"/>
      <c r="D7" s="67"/>
      <c r="E7" s="67"/>
      <c r="F7" s="67"/>
      <c r="G7" s="65">
        <f>SUM(G48:G58)</f>
        <v>0</v>
      </c>
    </row>
    <row r="8" spans="1:7" s="58" customFormat="1" ht="18">
      <c r="A8" s="62">
        <v>4</v>
      </c>
      <c r="B8" s="71" t="s">
        <v>4</v>
      </c>
      <c r="C8" s="72"/>
      <c r="D8" s="72"/>
      <c r="E8" s="72"/>
      <c r="F8" s="72"/>
      <c r="G8" s="65">
        <f>SUM(G62:G70)</f>
        <v>0</v>
      </c>
    </row>
    <row r="9" spans="1:7" s="58" customFormat="1" ht="18">
      <c r="A9" s="50" t="s">
        <v>22</v>
      </c>
      <c r="B9" s="50"/>
      <c r="C9" s="50"/>
      <c r="D9" s="50"/>
      <c r="E9" s="50"/>
      <c r="F9" s="50"/>
      <c r="G9" s="51">
        <f>SUM(G5:G8)</f>
        <v>0</v>
      </c>
    </row>
    <row r="10" spans="1:7" s="58" customFormat="1" ht="18">
      <c r="A10" s="101"/>
      <c r="B10" s="117"/>
      <c r="C10" s="118"/>
      <c r="D10" s="76"/>
      <c r="E10" s="77"/>
      <c r="F10" s="78"/>
      <c r="G10" s="78"/>
    </row>
    <row r="11" spans="1:7" ht="15.75">
      <c r="A11" s="73"/>
      <c r="B11" s="74"/>
      <c r="C11" s="75"/>
      <c r="D11" s="76"/>
      <c r="E11" s="77"/>
      <c r="F11" s="78"/>
      <c r="G11" s="78"/>
    </row>
    <row r="12" spans="1:7">
      <c r="A12" s="80">
        <v>1</v>
      </c>
      <c r="B12" s="70"/>
      <c r="C12" s="81" t="s">
        <v>19</v>
      </c>
      <c r="D12" s="82" t="s">
        <v>8</v>
      </c>
      <c r="E12" s="83" t="s">
        <v>9</v>
      </c>
      <c r="F12" s="84" t="s">
        <v>10</v>
      </c>
      <c r="G12" s="85" t="s">
        <v>11</v>
      </c>
    </row>
    <row r="13" spans="1:7" ht="14.25">
      <c r="A13" s="86"/>
      <c r="B13" s="87"/>
      <c r="C13" s="88"/>
      <c r="D13" s="89"/>
      <c r="E13" s="90"/>
      <c r="F13" s="91"/>
      <c r="G13" s="91"/>
    </row>
    <row r="14" spans="1:7" ht="14.25">
      <c r="A14" s="86"/>
      <c r="B14" s="92">
        <v>1</v>
      </c>
      <c r="C14" s="93" t="s">
        <v>99</v>
      </c>
      <c r="D14" s="89" t="s">
        <v>0</v>
      </c>
      <c r="E14" s="90">
        <v>1</v>
      </c>
      <c r="F14" s="128"/>
      <c r="G14" s="94">
        <f t="shared" ref="G14" si="0">+E14*F14</f>
        <v>0</v>
      </c>
    </row>
    <row r="15" spans="1:7" ht="14.25">
      <c r="A15" s="86"/>
      <c r="C15" s="88"/>
      <c r="D15" s="89"/>
      <c r="E15" s="90"/>
      <c r="F15" s="91"/>
      <c r="G15" s="91"/>
    </row>
    <row r="16" spans="1:7" ht="25.5">
      <c r="A16" s="86"/>
      <c r="B16" s="92">
        <f>B14+1</f>
        <v>2</v>
      </c>
      <c r="C16" s="93" t="s">
        <v>62</v>
      </c>
      <c r="D16" s="89" t="s">
        <v>0</v>
      </c>
      <c r="E16" s="90">
        <v>1</v>
      </c>
      <c r="F16" s="128"/>
      <c r="G16" s="94">
        <f t="shared" ref="G16" si="1">+E16*F16</f>
        <v>0</v>
      </c>
    </row>
    <row r="17" spans="1:7" ht="14.25">
      <c r="A17" s="86"/>
      <c r="B17" s="92"/>
      <c r="C17" s="88"/>
      <c r="D17" s="89"/>
      <c r="E17" s="90"/>
      <c r="F17" s="91"/>
      <c r="G17" s="94"/>
    </row>
    <row r="18" spans="1:7">
      <c r="B18" s="92">
        <f>B16+1</f>
        <v>3</v>
      </c>
      <c r="C18" s="93" t="s">
        <v>92</v>
      </c>
      <c r="D18" s="97" t="s">
        <v>0</v>
      </c>
      <c r="E18" s="98">
        <v>1</v>
      </c>
      <c r="F18" s="129"/>
      <c r="G18" s="94">
        <f>+E18*F18</f>
        <v>0</v>
      </c>
    </row>
    <row r="19" spans="1:7" ht="14.25">
      <c r="A19" s="86"/>
      <c r="B19" s="92"/>
      <c r="D19" s="97"/>
      <c r="E19" s="98"/>
      <c r="F19" s="94"/>
      <c r="G19" s="94"/>
    </row>
    <row r="20" spans="1:7">
      <c r="B20" s="92">
        <v>4</v>
      </c>
      <c r="C20" s="93" t="s">
        <v>67</v>
      </c>
      <c r="D20" s="97" t="s">
        <v>1</v>
      </c>
      <c r="E20" s="98">
        <v>19.399999999999999</v>
      </c>
      <c r="F20" s="129"/>
      <c r="G20" s="94">
        <f t="shared" ref="G20:G22" si="2">+E20*F20</f>
        <v>0</v>
      </c>
    </row>
    <row r="21" spans="1:7" ht="14.25">
      <c r="A21" s="86"/>
      <c r="B21" s="79"/>
      <c r="C21" s="93"/>
      <c r="D21" s="97"/>
      <c r="E21" s="98"/>
      <c r="F21" s="94"/>
      <c r="G21" s="94"/>
    </row>
    <row r="22" spans="1:7" ht="38.25">
      <c r="B22" s="92">
        <v>5</v>
      </c>
      <c r="C22" s="93" t="s">
        <v>66</v>
      </c>
      <c r="D22" s="97" t="s">
        <v>2</v>
      </c>
      <c r="E22" s="98">
        <v>18</v>
      </c>
      <c r="F22" s="129"/>
      <c r="G22" s="94">
        <f t="shared" si="2"/>
        <v>0</v>
      </c>
    </row>
    <row r="23" spans="1:7">
      <c r="E23" s="105"/>
    </row>
    <row r="24" spans="1:7">
      <c r="A24" s="80">
        <v>2</v>
      </c>
      <c r="B24" s="70"/>
      <c r="C24" s="100" t="s">
        <v>5</v>
      </c>
      <c r="D24" s="82" t="s">
        <v>8</v>
      </c>
      <c r="E24" s="83" t="s">
        <v>9</v>
      </c>
      <c r="F24" s="84" t="s">
        <v>10</v>
      </c>
      <c r="G24" s="85" t="s">
        <v>11</v>
      </c>
    </row>
    <row r="25" spans="1:7" ht="25.5" customHeight="1">
      <c r="A25" s="101"/>
      <c r="B25" s="102" t="s">
        <v>33</v>
      </c>
      <c r="C25" s="103" t="s">
        <v>34</v>
      </c>
      <c r="D25" s="103"/>
      <c r="E25" s="103"/>
      <c r="F25" s="103"/>
      <c r="G25" s="103"/>
    </row>
    <row r="26" spans="1:7">
      <c r="A26" s="101"/>
      <c r="B26" s="102" t="s">
        <v>35</v>
      </c>
      <c r="C26" s="103" t="s">
        <v>36</v>
      </c>
      <c r="D26" s="103"/>
      <c r="E26" s="103"/>
      <c r="F26" s="103"/>
      <c r="G26" s="103"/>
    </row>
    <row r="27" spans="1:7" ht="27.75" customHeight="1">
      <c r="A27" s="101"/>
      <c r="B27" s="102" t="s">
        <v>37</v>
      </c>
      <c r="C27" s="103" t="s">
        <v>38</v>
      </c>
      <c r="D27" s="103"/>
      <c r="E27" s="103"/>
      <c r="F27" s="103"/>
      <c r="G27" s="103"/>
    </row>
    <row r="28" spans="1:7">
      <c r="A28" s="101"/>
      <c r="B28" s="102" t="s">
        <v>39</v>
      </c>
      <c r="C28" s="103" t="s">
        <v>40</v>
      </c>
      <c r="D28" s="103"/>
      <c r="E28" s="103"/>
      <c r="F28" s="103"/>
      <c r="G28" s="103"/>
    </row>
    <row r="29" spans="1:7">
      <c r="A29" s="101"/>
      <c r="B29" s="102" t="s">
        <v>41</v>
      </c>
      <c r="C29" s="103" t="s">
        <v>42</v>
      </c>
      <c r="D29" s="103"/>
      <c r="E29" s="103"/>
      <c r="F29" s="103"/>
      <c r="G29" s="103"/>
    </row>
    <row r="30" spans="1:7">
      <c r="A30" s="101"/>
      <c r="B30" s="102" t="s">
        <v>43</v>
      </c>
      <c r="C30" s="103" t="s">
        <v>44</v>
      </c>
      <c r="D30" s="103"/>
      <c r="E30" s="103"/>
      <c r="F30" s="103"/>
      <c r="G30" s="103"/>
    </row>
    <row r="31" spans="1:7" ht="27" customHeight="1">
      <c r="A31" s="101"/>
      <c r="B31" s="102" t="s">
        <v>45</v>
      </c>
      <c r="C31" s="103" t="s">
        <v>46</v>
      </c>
      <c r="D31" s="103"/>
      <c r="E31" s="103"/>
      <c r="F31" s="103"/>
      <c r="G31" s="103"/>
    </row>
    <row r="32" spans="1:7">
      <c r="E32" s="105"/>
    </row>
    <row r="33" spans="1:7" ht="51.75" customHeight="1">
      <c r="B33" s="92">
        <v>1</v>
      </c>
      <c r="C33" s="93" t="s">
        <v>87</v>
      </c>
      <c r="D33" s="97" t="s">
        <v>3</v>
      </c>
      <c r="E33" s="98">
        <v>3.6</v>
      </c>
      <c r="F33" s="129"/>
      <c r="G33" s="94">
        <f>+E33*F33</f>
        <v>0</v>
      </c>
    </row>
    <row r="34" spans="1:7">
      <c r="B34" s="92"/>
      <c r="C34" s="93"/>
      <c r="D34" s="97"/>
      <c r="E34" s="98"/>
      <c r="F34" s="94"/>
      <c r="G34" s="94"/>
    </row>
    <row r="35" spans="1:7" ht="38.25">
      <c r="B35" s="92">
        <f>+B33+1</f>
        <v>2</v>
      </c>
      <c r="C35" s="93" t="s">
        <v>90</v>
      </c>
      <c r="D35" s="97" t="s">
        <v>2</v>
      </c>
      <c r="E35" s="98">
        <v>18</v>
      </c>
      <c r="F35" s="129"/>
      <c r="G35" s="94">
        <f>+E35*F35</f>
        <v>0</v>
      </c>
    </row>
    <row r="36" spans="1:7">
      <c r="B36" s="92"/>
      <c r="C36" s="93"/>
      <c r="D36" s="97"/>
      <c r="E36" s="98"/>
      <c r="F36" s="94"/>
      <c r="G36" s="94"/>
    </row>
    <row r="37" spans="1:7" ht="38.25">
      <c r="B37" s="92">
        <f>+B35+1</f>
        <v>3</v>
      </c>
      <c r="C37" s="93" t="s">
        <v>15</v>
      </c>
      <c r="D37" s="107" t="s">
        <v>3</v>
      </c>
      <c r="E37" s="98">
        <v>3.6</v>
      </c>
      <c r="F37" s="129"/>
      <c r="G37" s="94">
        <f t="shared" ref="G37" si="3">+E37*F37</f>
        <v>0</v>
      </c>
    </row>
    <row r="38" spans="1:7">
      <c r="B38" s="92"/>
      <c r="C38" s="93"/>
      <c r="D38" s="107"/>
      <c r="E38" s="98"/>
      <c r="F38" s="94"/>
      <c r="G38" s="94"/>
    </row>
    <row r="39" spans="1:7">
      <c r="A39" s="80">
        <v>3</v>
      </c>
      <c r="B39" s="70"/>
      <c r="C39" s="100" t="s">
        <v>31</v>
      </c>
      <c r="D39" s="82" t="s">
        <v>8</v>
      </c>
      <c r="E39" s="83" t="s">
        <v>9</v>
      </c>
      <c r="F39" s="84" t="s">
        <v>10</v>
      </c>
      <c r="G39" s="85" t="s">
        <v>11</v>
      </c>
    </row>
    <row r="40" spans="1:7" ht="27" customHeight="1">
      <c r="B40" s="102" t="s">
        <v>47</v>
      </c>
      <c r="C40" s="108" t="s">
        <v>96</v>
      </c>
      <c r="D40" s="108"/>
      <c r="E40" s="108"/>
      <c r="F40" s="108"/>
      <c r="G40" s="108"/>
    </row>
    <row r="41" spans="1:7" ht="25.5" customHeight="1">
      <c r="B41" s="102" t="s">
        <v>48</v>
      </c>
      <c r="C41" s="103" t="s">
        <v>49</v>
      </c>
      <c r="D41" s="103"/>
      <c r="E41" s="103"/>
      <c r="F41" s="103"/>
      <c r="G41" s="103"/>
    </row>
    <row r="42" spans="1:7" ht="25.5" customHeight="1">
      <c r="B42" s="102" t="s">
        <v>50</v>
      </c>
      <c r="C42" s="103" t="s">
        <v>51</v>
      </c>
      <c r="D42" s="103"/>
      <c r="E42" s="103"/>
      <c r="F42" s="103"/>
      <c r="G42" s="103"/>
    </row>
    <row r="43" spans="1:7">
      <c r="B43" s="102" t="s">
        <v>52</v>
      </c>
      <c r="C43" s="103" t="s">
        <v>54</v>
      </c>
      <c r="D43" s="103"/>
      <c r="E43" s="103"/>
      <c r="F43" s="103"/>
      <c r="G43" s="103"/>
    </row>
    <row r="44" spans="1:7" ht="24.75" customHeight="1">
      <c r="B44" s="102" t="s">
        <v>53</v>
      </c>
      <c r="C44" s="103" t="s">
        <v>57</v>
      </c>
      <c r="D44" s="103"/>
      <c r="E44" s="103"/>
      <c r="F44" s="103"/>
      <c r="G44" s="103"/>
    </row>
    <row r="45" spans="1:7">
      <c r="B45" s="102" t="s">
        <v>55</v>
      </c>
      <c r="C45" s="103" t="s">
        <v>58</v>
      </c>
      <c r="D45" s="103"/>
      <c r="E45" s="103"/>
      <c r="F45" s="103"/>
      <c r="G45" s="103"/>
    </row>
    <row r="46" spans="1:7" ht="27" customHeight="1">
      <c r="B46" s="102" t="s">
        <v>56</v>
      </c>
      <c r="C46" s="103" t="s">
        <v>59</v>
      </c>
      <c r="D46" s="103"/>
      <c r="E46" s="103"/>
      <c r="F46" s="103"/>
      <c r="G46" s="103"/>
    </row>
    <row r="47" spans="1:7">
      <c r="B47" s="109"/>
      <c r="C47" s="110"/>
      <c r="D47" s="107"/>
      <c r="E47" s="98"/>
      <c r="F47" s="94"/>
      <c r="G47" s="94"/>
    </row>
    <row r="48" spans="1:7" ht="63.75">
      <c r="B48" s="92">
        <v>1</v>
      </c>
      <c r="C48" s="93" t="s">
        <v>30</v>
      </c>
      <c r="D48" s="107" t="s">
        <v>3</v>
      </c>
      <c r="E48" s="98">
        <v>1.5</v>
      </c>
      <c r="F48" s="129"/>
      <c r="G48" s="94">
        <f>+E48*F48</f>
        <v>0</v>
      </c>
    </row>
    <row r="49" spans="1:247">
      <c r="B49" s="92"/>
      <c r="C49" s="93"/>
      <c r="D49" s="107"/>
      <c r="E49" s="98"/>
      <c r="F49" s="94"/>
      <c r="G49" s="94"/>
    </row>
    <row r="50" spans="1:247" ht="63.75">
      <c r="B50" s="92">
        <f>B48+1</f>
        <v>2</v>
      </c>
      <c r="C50" s="93" t="s">
        <v>94</v>
      </c>
      <c r="D50" s="107" t="s">
        <v>3</v>
      </c>
      <c r="E50" s="98">
        <v>3.6</v>
      </c>
      <c r="F50" s="129"/>
      <c r="G50" s="94">
        <f t="shared" ref="G50:G58" si="4">+E50*F50</f>
        <v>0</v>
      </c>
    </row>
    <row r="51" spans="1:247">
      <c r="B51" s="79"/>
      <c r="C51" s="93"/>
      <c r="D51" s="107"/>
      <c r="E51" s="98"/>
      <c r="F51" s="94"/>
      <c r="G51" s="94"/>
    </row>
    <row r="52" spans="1:247" ht="63.75">
      <c r="B52" s="92">
        <f>B50+1</f>
        <v>3</v>
      </c>
      <c r="C52" s="93" t="s">
        <v>27</v>
      </c>
      <c r="D52" s="107"/>
      <c r="E52" s="98"/>
      <c r="F52" s="133"/>
      <c r="G52" s="94"/>
    </row>
    <row r="53" spans="1:247">
      <c r="B53" s="92"/>
      <c r="C53" s="93" t="s">
        <v>28</v>
      </c>
      <c r="D53" s="107" t="s">
        <v>26</v>
      </c>
      <c r="E53" s="98">
        <v>59.16</v>
      </c>
      <c r="F53" s="134"/>
      <c r="G53" s="94">
        <f t="shared" si="4"/>
        <v>0</v>
      </c>
    </row>
    <row r="54" spans="1:247">
      <c r="B54" s="92"/>
      <c r="C54" s="93" t="s">
        <v>29</v>
      </c>
      <c r="D54" s="107" t="s">
        <v>26</v>
      </c>
      <c r="E54" s="98">
        <v>170.96</v>
      </c>
      <c r="F54" s="134"/>
      <c r="G54" s="94">
        <f t="shared" si="4"/>
        <v>0</v>
      </c>
    </row>
    <row r="55" spans="1:247">
      <c r="A55" s="101"/>
      <c r="B55" s="92"/>
      <c r="C55" s="93"/>
      <c r="D55" s="113"/>
      <c r="E55" s="98"/>
      <c r="F55" s="121"/>
      <c r="G55" s="94"/>
    </row>
    <row r="56" spans="1:247" ht="25.5">
      <c r="A56" s="101"/>
      <c r="B56" s="92">
        <v>4</v>
      </c>
      <c r="C56" s="93" t="s">
        <v>120</v>
      </c>
      <c r="D56" s="113" t="s">
        <v>1</v>
      </c>
      <c r="E56" s="98">
        <v>10</v>
      </c>
      <c r="F56" s="131"/>
      <c r="G56" s="94">
        <f t="shared" ref="G56" si="5">+E56*F56</f>
        <v>0</v>
      </c>
    </row>
    <row r="57" spans="1:247">
      <c r="B57" s="92"/>
      <c r="C57" s="93"/>
      <c r="D57" s="107"/>
      <c r="E57" s="98"/>
      <c r="F57" s="133"/>
      <c r="G57" s="94"/>
    </row>
    <row r="58" spans="1:247" s="115" customFormat="1" ht="38.25">
      <c r="A58" s="96"/>
      <c r="B58" s="92">
        <v>5</v>
      </c>
      <c r="C58" s="93" t="s">
        <v>111</v>
      </c>
      <c r="D58" s="107" t="s">
        <v>1</v>
      </c>
      <c r="E58" s="98">
        <v>19.399999999999999</v>
      </c>
      <c r="F58" s="129"/>
      <c r="G58" s="94">
        <f t="shared" si="4"/>
        <v>0</v>
      </c>
      <c r="H58" s="111"/>
      <c r="I58" s="112"/>
      <c r="J58" s="112"/>
      <c r="K58" s="112"/>
      <c r="L58" s="113"/>
      <c r="M58" s="114"/>
      <c r="N58" s="111"/>
      <c r="O58" s="111"/>
      <c r="P58" s="112"/>
      <c r="Q58" s="112"/>
      <c r="R58" s="112"/>
      <c r="S58" s="113"/>
      <c r="T58" s="114"/>
      <c r="U58" s="111"/>
      <c r="V58" s="111"/>
      <c r="W58" s="112"/>
      <c r="X58" s="112"/>
      <c r="Y58" s="112"/>
      <c r="Z58" s="113"/>
      <c r="AA58" s="114"/>
      <c r="AB58" s="111"/>
      <c r="AC58" s="111"/>
      <c r="AD58" s="112"/>
      <c r="AE58" s="112"/>
      <c r="AF58" s="112"/>
      <c r="AG58" s="113"/>
      <c r="AH58" s="114"/>
      <c r="AI58" s="111"/>
      <c r="AJ58" s="111"/>
      <c r="AK58" s="112"/>
      <c r="AL58" s="112"/>
      <c r="AM58" s="112"/>
      <c r="AN58" s="113"/>
      <c r="AO58" s="114"/>
      <c r="AP58" s="111"/>
      <c r="AQ58" s="111"/>
      <c r="AR58" s="112"/>
      <c r="AS58" s="112"/>
      <c r="AT58" s="112"/>
      <c r="AU58" s="113"/>
      <c r="AV58" s="114"/>
      <c r="AW58" s="111"/>
      <c r="AX58" s="111"/>
      <c r="AY58" s="112"/>
      <c r="AZ58" s="112"/>
      <c r="BA58" s="112"/>
      <c r="BB58" s="113"/>
      <c r="BC58" s="114"/>
      <c r="BD58" s="111"/>
      <c r="BE58" s="111"/>
      <c r="BF58" s="112"/>
      <c r="BG58" s="112"/>
      <c r="BH58" s="112"/>
      <c r="BI58" s="113"/>
      <c r="BJ58" s="114"/>
      <c r="BK58" s="111"/>
      <c r="BL58" s="111"/>
      <c r="BM58" s="112"/>
      <c r="BN58" s="112"/>
      <c r="BO58" s="112"/>
      <c r="BP58" s="113"/>
      <c r="BQ58" s="114"/>
      <c r="BR58" s="111"/>
      <c r="BS58" s="111"/>
      <c r="BT58" s="112"/>
      <c r="BU58" s="112"/>
      <c r="BV58" s="112"/>
      <c r="BW58" s="113"/>
      <c r="BX58" s="114"/>
      <c r="BY58" s="111"/>
      <c r="BZ58" s="111"/>
      <c r="CA58" s="112"/>
      <c r="CB58" s="112"/>
      <c r="CC58" s="112"/>
      <c r="CD58" s="113"/>
      <c r="CE58" s="114"/>
      <c r="CF58" s="111"/>
      <c r="CG58" s="111"/>
      <c r="CH58" s="112"/>
      <c r="CI58" s="112"/>
      <c r="CJ58" s="112"/>
      <c r="CK58" s="113"/>
      <c r="CL58" s="114"/>
      <c r="CM58" s="111"/>
      <c r="CN58" s="111"/>
      <c r="CO58" s="112"/>
      <c r="CP58" s="112"/>
      <c r="CQ58" s="112"/>
      <c r="CR58" s="113"/>
      <c r="CS58" s="114"/>
      <c r="CT58" s="111"/>
      <c r="CU58" s="111"/>
      <c r="CV58" s="112"/>
      <c r="CW58" s="112"/>
      <c r="CX58" s="112"/>
      <c r="CY58" s="113"/>
      <c r="CZ58" s="114"/>
      <c r="DA58" s="111"/>
      <c r="DB58" s="111"/>
      <c r="DC58" s="112"/>
      <c r="DD58" s="112"/>
      <c r="DE58" s="112"/>
      <c r="DF58" s="113"/>
      <c r="DG58" s="114"/>
      <c r="DH58" s="111"/>
      <c r="DI58" s="111"/>
      <c r="DJ58" s="112"/>
      <c r="DK58" s="112"/>
      <c r="DL58" s="112"/>
      <c r="DM58" s="113"/>
      <c r="DN58" s="114"/>
      <c r="DO58" s="111"/>
      <c r="DP58" s="111"/>
      <c r="DQ58" s="112"/>
      <c r="DR58" s="112"/>
      <c r="DS58" s="112"/>
      <c r="DT58" s="113"/>
      <c r="DU58" s="114"/>
      <c r="DV58" s="111"/>
      <c r="DW58" s="111"/>
      <c r="DX58" s="112"/>
      <c r="DY58" s="112"/>
      <c r="DZ58" s="112"/>
      <c r="EA58" s="113"/>
      <c r="EB58" s="114"/>
      <c r="EC58" s="111"/>
      <c r="ED58" s="111"/>
      <c r="EE58" s="112"/>
      <c r="EF58" s="112"/>
      <c r="EG58" s="112"/>
      <c r="EH58" s="113"/>
      <c r="EI58" s="114"/>
      <c r="EJ58" s="111"/>
      <c r="EK58" s="111"/>
      <c r="EL58" s="112"/>
      <c r="EM58" s="112"/>
      <c r="EN58" s="112"/>
      <c r="EO58" s="113"/>
      <c r="EP58" s="114"/>
      <c r="EQ58" s="111"/>
      <c r="ER58" s="111"/>
      <c r="ES58" s="112"/>
      <c r="ET58" s="112"/>
      <c r="EU58" s="112"/>
      <c r="EV58" s="113"/>
      <c r="EW58" s="114"/>
      <c r="EX58" s="111"/>
      <c r="EY58" s="111"/>
      <c r="EZ58" s="112"/>
      <c r="FA58" s="112"/>
      <c r="FB58" s="112"/>
      <c r="FC58" s="113"/>
      <c r="FD58" s="114"/>
      <c r="FE58" s="111"/>
      <c r="FF58" s="111"/>
      <c r="FG58" s="112"/>
      <c r="FH58" s="112"/>
      <c r="FI58" s="112"/>
      <c r="FJ58" s="113"/>
      <c r="FK58" s="114"/>
      <c r="FL58" s="111"/>
      <c r="FM58" s="111"/>
      <c r="FN58" s="112"/>
      <c r="FO58" s="112"/>
      <c r="FP58" s="112"/>
      <c r="FQ58" s="113"/>
      <c r="FR58" s="114"/>
      <c r="FS58" s="111"/>
      <c r="FT58" s="111"/>
      <c r="FU58" s="112"/>
      <c r="FV58" s="112"/>
      <c r="FW58" s="112"/>
      <c r="FX58" s="113"/>
      <c r="FY58" s="114"/>
      <c r="FZ58" s="111"/>
      <c r="GA58" s="111"/>
      <c r="GB58" s="112"/>
      <c r="GC58" s="112"/>
      <c r="GD58" s="112"/>
      <c r="GE58" s="113"/>
      <c r="GF58" s="114"/>
      <c r="GG58" s="111"/>
      <c r="GH58" s="111"/>
      <c r="GI58" s="112"/>
      <c r="GJ58" s="112"/>
      <c r="GK58" s="112"/>
      <c r="GL58" s="113"/>
      <c r="GM58" s="114"/>
      <c r="GN58" s="111"/>
      <c r="GO58" s="111"/>
      <c r="GP58" s="112"/>
      <c r="GQ58" s="112"/>
      <c r="GR58" s="112"/>
      <c r="GS58" s="113"/>
      <c r="GT58" s="114"/>
      <c r="GU58" s="111"/>
      <c r="GV58" s="111"/>
      <c r="GW58" s="112"/>
      <c r="GX58" s="112"/>
      <c r="GY58" s="112"/>
      <c r="GZ58" s="113"/>
      <c r="HA58" s="114"/>
      <c r="HB58" s="111"/>
      <c r="HC58" s="111"/>
      <c r="HD58" s="112"/>
      <c r="HE58" s="112"/>
      <c r="HF58" s="112"/>
      <c r="HG58" s="113"/>
      <c r="HH58" s="114"/>
      <c r="HI58" s="111"/>
      <c r="HJ58" s="111"/>
      <c r="HK58" s="112"/>
      <c r="HL58" s="112"/>
      <c r="HM58" s="112"/>
      <c r="HN58" s="113"/>
      <c r="HO58" s="114"/>
      <c r="HP58" s="111"/>
      <c r="HQ58" s="111"/>
      <c r="HR58" s="112"/>
      <c r="HS58" s="112"/>
      <c r="HT58" s="112"/>
      <c r="HU58" s="113"/>
      <c r="HV58" s="114"/>
      <c r="HW58" s="111"/>
      <c r="HX58" s="111"/>
      <c r="HY58" s="112"/>
      <c r="HZ58" s="112"/>
      <c r="IA58" s="112"/>
      <c r="IB58" s="113"/>
      <c r="IC58" s="114"/>
      <c r="ID58" s="111"/>
      <c r="IE58" s="111"/>
      <c r="IF58" s="112"/>
      <c r="IG58" s="112"/>
      <c r="IH58" s="112"/>
      <c r="II58" s="113"/>
      <c r="IJ58" s="114"/>
      <c r="IK58" s="111"/>
      <c r="IL58" s="111"/>
      <c r="IM58" s="112"/>
    </row>
    <row r="59" spans="1:247">
      <c r="A59" s="122"/>
      <c r="B59" s="92"/>
      <c r="C59" s="123"/>
      <c r="D59" s="97"/>
      <c r="E59" s="98"/>
      <c r="F59" s="121"/>
      <c r="G59" s="121"/>
    </row>
    <row r="60" spans="1:247">
      <c r="A60" s="80">
        <v>4</v>
      </c>
      <c r="B60" s="70"/>
      <c r="C60" s="116" t="s">
        <v>4</v>
      </c>
      <c r="D60" s="82" t="s">
        <v>8</v>
      </c>
      <c r="E60" s="83" t="s">
        <v>9</v>
      </c>
      <c r="F60" s="84" t="s">
        <v>10</v>
      </c>
      <c r="G60" s="85" t="s">
        <v>11</v>
      </c>
    </row>
    <row r="61" spans="1:247">
      <c r="A61" s="101"/>
      <c r="B61" s="117"/>
      <c r="C61" s="118"/>
      <c r="D61" s="113"/>
      <c r="E61" s="119"/>
      <c r="F61" s="120"/>
      <c r="G61" s="120"/>
    </row>
    <row r="62" spans="1:247" ht="25.5">
      <c r="A62" s="122"/>
      <c r="B62" s="92">
        <v>1</v>
      </c>
      <c r="C62" s="93" t="s">
        <v>24</v>
      </c>
      <c r="D62" s="97" t="s">
        <v>23</v>
      </c>
      <c r="E62" s="98">
        <v>1</v>
      </c>
      <c r="F62" s="129"/>
      <c r="G62" s="94">
        <f t="shared" ref="G62:G68" si="6">+E62*F62</f>
        <v>0</v>
      </c>
    </row>
    <row r="63" spans="1:247">
      <c r="A63" s="122"/>
      <c r="B63" s="92"/>
      <c r="C63" s="93"/>
      <c r="D63" s="97"/>
      <c r="E63" s="98"/>
      <c r="F63" s="94"/>
      <c r="G63" s="94"/>
    </row>
    <row r="64" spans="1:247" ht="51">
      <c r="A64" s="122"/>
      <c r="B64" s="92">
        <f t="shared" ref="B64:B70" si="7">+B62+1</f>
        <v>2</v>
      </c>
      <c r="C64" s="93" t="s">
        <v>113</v>
      </c>
      <c r="D64" s="97" t="s">
        <v>23</v>
      </c>
      <c r="E64" s="98">
        <v>1</v>
      </c>
      <c r="F64" s="129"/>
      <c r="G64" s="94">
        <f t="shared" ref="G64" si="8">+E64*F64</f>
        <v>0</v>
      </c>
    </row>
    <row r="65" spans="1:7">
      <c r="A65" s="122"/>
      <c r="B65" s="92"/>
      <c r="C65" s="93"/>
      <c r="D65" s="97"/>
      <c r="E65" s="98"/>
      <c r="F65" s="94"/>
      <c r="G65" s="94"/>
    </row>
    <row r="66" spans="1:7">
      <c r="A66" s="122"/>
      <c r="B66" s="92">
        <f t="shared" si="7"/>
        <v>3</v>
      </c>
      <c r="C66" s="93" t="s">
        <v>12</v>
      </c>
      <c r="D66" s="124" t="s">
        <v>6</v>
      </c>
      <c r="E66" s="98">
        <v>2</v>
      </c>
      <c r="F66" s="129"/>
      <c r="G66" s="94">
        <f t="shared" si="6"/>
        <v>0</v>
      </c>
    </row>
    <row r="67" spans="1:7">
      <c r="A67" s="122"/>
      <c r="B67" s="92"/>
      <c r="C67" s="93"/>
      <c r="D67" s="124"/>
      <c r="E67" s="98"/>
      <c r="F67" s="94"/>
      <c r="G67" s="94"/>
    </row>
    <row r="68" spans="1:7">
      <c r="A68" s="122"/>
      <c r="B68" s="92">
        <f t="shared" si="7"/>
        <v>4</v>
      </c>
      <c r="C68" s="93" t="s">
        <v>13</v>
      </c>
      <c r="D68" s="124" t="s">
        <v>14</v>
      </c>
      <c r="E68" s="98">
        <v>1</v>
      </c>
      <c r="F68" s="129"/>
      <c r="G68" s="94">
        <f t="shared" si="6"/>
        <v>0</v>
      </c>
    </row>
    <row r="69" spans="1:7">
      <c r="A69" s="122"/>
      <c r="B69" s="92"/>
      <c r="C69" s="93"/>
      <c r="D69" s="124"/>
      <c r="E69" s="98"/>
      <c r="F69" s="94"/>
      <c r="G69" s="94"/>
    </row>
    <row r="70" spans="1:7">
      <c r="B70" s="92">
        <f t="shared" si="7"/>
        <v>5</v>
      </c>
      <c r="C70" s="93" t="s">
        <v>98</v>
      </c>
      <c r="D70" s="124" t="s">
        <v>14</v>
      </c>
      <c r="E70" s="98">
        <v>1</v>
      </c>
      <c r="F70" s="129"/>
      <c r="G70" s="94">
        <f t="shared" ref="G70" si="9">+E70*F70</f>
        <v>0</v>
      </c>
    </row>
  </sheetData>
  <sheetProtection algorithmName="SHA-512" hashValue="Yk2Osoy5UmG4GaPcT6ZDvz0nz4Hzrj8K2AfWXfHUMOZsRuDBnP2x60f0v59ASbn6jfvEvlEl09WnnIthEqieqQ==" saltValue="osFxJouiT7w/yYQG4Jnn+g==" spinCount="100000" sheet="1" objects="1" scenarios="1"/>
  <mergeCells count="21">
    <mergeCell ref="B8:F8"/>
    <mergeCell ref="A3:G3"/>
    <mergeCell ref="A4:G4"/>
    <mergeCell ref="B5:F5"/>
    <mergeCell ref="B6:F6"/>
    <mergeCell ref="B7:F7"/>
    <mergeCell ref="A9:F9"/>
    <mergeCell ref="C40:G40"/>
    <mergeCell ref="C41:G41"/>
    <mergeCell ref="C42:G42"/>
    <mergeCell ref="C43:G43"/>
    <mergeCell ref="C45:G45"/>
    <mergeCell ref="C46:G46"/>
    <mergeCell ref="C25:G25"/>
    <mergeCell ref="C26:G26"/>
    <mergeCell ref="C27:G27"/>
    <mergeCell ref="C28:G28"/>
    <mergeCell ref="C29:G29"/>
    <mergeCell ref="C30:G30"/>
    <mergeCell ref="C31:G31"/>
    <mergeCell ref="C44:G44"/>
  </mergeCells>
  <pageMargins left="0.70866141732283472" right="0.70866141732283472" top="0.74803149606299213" bottom="0.74803149606299213" header="0.31496062992125984" footer="0.31496062992125984"/>
  <pageSetup paperSize="9" scale="85" fitToHeight="0" orientation="portrait" r:id="rId1"/>
  <headerFooter>
    <oddFooter>&amp;LPostajališče: Gradnikova&amp;CVZPOSTAVITEV SISTEMA IN UPRAVLJANJE SISTEMA IZPOSOJE KOLES GO-KOLO
MESTNA OBČINA NOVA GORICA&amp;R&amp;"EurostileT,Običajno"Stran &amp;P od &amp;N</oddFooter>
  </headerFooter>
  <rowBreaks count="1" manualBreakCount="1">
    <brk id="3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M96"/>
  <sheetViews>
    <sheetView view="pageBreakPreview" zoomScaleNormal="100" zoomScaleSheetLayoutView="100" workbookViewId="0">
      <selection activeCell="F74" sqref="F74"/>
    </sheetView>
  </sheetViews>
  <sheetFormatPr defaultColWidth="9.140625" defaultRowHeight="12.75"/>
  <cols>
    <col min="1" max="1" width="5.7109375" style="34" customWidth="1"/>
    <col min="2" max="2" width="3.42578125" style="170" customWidth="1"/>
    <col min="3" max="3" width="47.7109375" style="36" customWidth="1"/>
    <col min="4" max="4" width="8.7109375" style="174" customWidth="1"/>
    <col min="5" max="5" width="8.7109375" style="193" customWidth="1"/>
    <col min="6" max="6" width="14.140625" style="39" customWidth="1"/>
    <col min="7" max="7" width="16.28515625" style="39" customWidth="1"/>
    <col min="8" max="16384" width="9.140625" style="31"/>
  </cols>
  <sheetData>
    <row r="1" spans="1:7" s="11" customFormat="1" ht="18">
      <c r="A1" s="8"/>
      <c r="B1" s="135"/>
      <c r="C1" s="10" t="s">
        <v>17</v>
      </c>
      <c r="D1" s="136"/>
      <c r="E1" s="137"/>
      <c r="F1" s="13"/>
      <c r="G1" s="13"/>
    </row>
    <row r="2" spans="1:7" s="11" customFormat="1" ht="18">
      <c r="A2" s="8"/>
      <c r="B2" s="135"/>
      <c r="C2" s="14"/>
      <c r="D2" s="138"/>
      <c r="E2" s="137"/>
      <c r="F2" s="13"/>
      <c r="G2" s="13"/>
    </row>
    <row r="3" spans="1:7" s="11" customFormat="1" ht="28.5" customHeight="1">
      <c r="A3" s="139" t="s">
        <v>18</v>
      </c>
      <c r="B3" s="139"/>
      <c r="C3" s="139"/>
      <c r="D3" s="139"/>
      <c r="E3" s="139"/>
      <c r="F3" s="139"/>
      <c r="G3" s="139"/>
    </row>
    <row r="4" spans="1:7" s="11" customFormat="1" ht="28.5" customHeight="1">
      <c r="A4" s="139" t="s">
        <v>93</v>
      </c>
      <c r="B4" s="139"/>
      <c r="C4" s="139"/>
      <c r="D4" s="139"/>
      <c r="E4" s="139"/>
      <c r="F4" s="139"/>
      <c r="G4" s="139"/>
    </row>
    <row r="5" spans="1:7" s="11" customFormat="1" ht="18">
      <c r="A5" s="140">
        <v>1</v>
      </c>
      <c r="B5" s="141" t="s">
        <v>19</v>
      </c>
      <c r="C5" s="142"/>
      <c r="D5" s="142"/>
      <c r="E5" s="142"/>
      <c r="F5" s="142"/>
      <c r="G5" s="143">
        <f>SUM(G15:G19)</f>
        <v>0</v>
      </c>
    </row>
    <row r="6" spans="1:7" s="11" customFormat="1" ht="18">
      <c r="A6" s="140">
        <v>2</v>
      </c>
      <c r="B6" s="3" t="s">
        <v>5</v>
      </c>
      <c r="C6" s="4"/>
      <c r="D6" s="4"/>
      <c r="E6" s="4"/>
      <c r="F6" s="4"/>
      <c r="G6" s="143">
        <f>SUM(G30:G46)</f>
        <v>0</v>
      </c>
    </row>
    <row r="7" spans="1:7" s="11" customFormat="1" ht="18">
      <c r="A7" s="140">
        <v>3</v>
      </c>
      <c r="B7" s="3" t="s">
        <v>21</v>
      </c>
      <c r="C7" s="4"/>
      <c r="D7" s="4"/>
      <c r="E7" s="4"/>
      <c r="F7" s="4"/>
      <c r="G7" s="143">
        <f>SUM(G57:G65)</f>
        <v>0</v>
      </c>
    </row>
    <row r="8" spans="1:7" s="11" customFormat="1" ht="18">
      <c r="A8" s="140">
        <v>4</v>
      </c>
      <c r="B8" s="144" t="s">
        <v>60</v>
      </c>
      <c r="C8" s="145"/>
      <c r="D8" s="146"/>
      <c r="E8" s="146"/>
      <c r="F8" s="145"/>
      <c r="G8" s="143">
        <f>SUM(G68:G77)</f>
        <v>0</v>
      </c>
    </row>
    <row r="9" spans="1:7" s="11" customFormat="1" ht="18">
      <c r="A9" s="140">
        <v>5</v>
      </c>
      <c r="B9" s="147" t="s">
        <v>4</v>
      </c>
      <c r="C9" s="148"/>
      <c r="D9" s="148"/>
      <c r="E9" s="148"/>
      <c r="F9" s="148"/>
      <c r="G9" s="143">
        <f>SUM(G81:G91)</f>
        <v>0</v>
      </c>
    </row>
    <row r="10" spans="1:7" s="11" customFormat="1" ht="18">
      <c r="A10" s="2" t="s">
        <v>22</v>
      </c>
      <c r="B10" s="2"/>
      <c r="C10" s="2"/>
      <c r="D10" s="2"/>
      <c r="E10" s="2"/>
      <c r="F10" s="2"/>
      <c r="G10" s="1">
        <f>SUM(G5:G9)</f>
        <v>0</v>
      </c>
    </row>
    <row r="11" spans="1:7" s="11" customFormat="1" ht="18">
      <c r="A11" s="149"/>
      <c r="B11" s="150"/>
      <c r="C11" s="151"/>
      <c r="D11" s="152"/>
      <c r="E11" s="153"/>
      <c r="F11" s="21"/>
      <c r="G11" s="21"/>
    </row>
    <row r="12" spans="1:7" ht="15.75">
      <c r="A12" s="19"/>
      <c r="B12" s="154"/>
      <c r="C12" s="20"/>
      <c r="D12" s="152"/>
      <c r="E12" s="153"/>
      <c r="F12" s="21"/>
      <c r="G12" s="21"/>
    </row>
    <row r="13" spans="1:7">
      <c r="A13" s="155">
        <v>1</v>
      </c>
      <c r="B13" s="146"/>
      <c r="C13" s="156" t="s">
        <v>19</v>
      </c>
      <c r="D13" s="157" t="s">
        <v>8</v>
      </c>
      <c r="E13" s="158" t="s">
        <v>9</v>
      </c>
      <c r="F13" s="159" t="s">
        <v>10</v>
      </c>
      <c r="G13" s="160" t="s">
        <v>11</v>
      </c>
    </row>
    <row r="14" spans="1:7" ht="14.25">
      <c r="A14" s="161"/>
      <c r="B14" s="162"/>
      <c r="C14" s="163"/>
      <c r="D14" s="164"/>
      <c r="E14" s="165"/>
      <c r="F14" s="166"/>
      <c r="G14" s="166"/>
    </row>
    <row r="15" spans="1:7" ht="14.25">
      <c r="A15" s="161"/>
      <c r="B15" s="167">
        <v>1</v>
      </c>
      <c r="C15" s="168" t="s">
        <v>99</v>
      </c>
      <c r="D15" s="164" t="s">
        <v>0</v>
      </c>
      <c r="E15" s="165">
        <v>1</v>
      </c>
      <c r="F15" s="128"/>
      <c r="G15" s="169">
        <f t="shared" ref="G15" si="0">+E15*F15</f>
        <v>0</v>
      </c>
    </row>
    <row r="16" spans="1:7" ht="14.25">
      <c r="A16" s="161"/>
      <c r="C16" s="163"/>
      <c r="D16" s="164"/>
      <c r="E16" s="165"/>
      <c r="F16" s="166"/>
      <c r="G16" s="166"/>
    </row>
    <row r="17" spans="1:7" ht="25.5">
      <c r="A17" s="161"/>
      <c r="B17" s="167">
        <f>B15+1</f>
        <v>2</v>
      </c>
      <c r="C17" s="168" t="s">
        <v>62</v>
      </c>
      <c r="D17" s="164" t="s">
        <v>0</v>
      </c>
      <c r="E17" s="165">
        <v>1</v>
      </c>
      <c r="F17" s="128"/>
      <c r="G17" s="169">
        <f t="shared" ref="G17" si="1">+E17*F17</f>
        <v>0</v>
      </c>
    </row>
    <row r="18" spans="1:7" ht="14.25">
      <c r="A18" s="161"/>
      <c r="B18" s="31"/>
      <c r="C18" s="163"/>
      <c r="D18" s="164"/>
      <c r="E18" s="165"/>
      <c r="F18" s="166"/>
      <c r="G18" s="169"/>
    </row>
    <row r="19" spans="1:7">
      <c r="B19" s="167">
        <f>B17+1</f>
        <v>3</v>
      </c>
      <c r="C19" s="168" t="s">
        <v>91</v>
      </c>
      <c r="D19" s="171" t="s">
        <v>0</v>
      </c>
      <c r="E19" s="172">
        <v>1</v>
      </c>
      <c r="F19" s="129"/>
      <c r="G19" s="169">
        <f>+E19*F19</f>
        <v>0</v>
      </c>
    </row>
    <row r="20" spans="1:7">
      <c r="E20" s="175"/>
    </row>
    <row r="21" spans="1:7">
      <c r="A21" s="155">
        <v>2</v>
      </c>
      <c r="B21" s="146"/>
      <c r="C21" s="176" t="s">
        <v>5</v>
      </c>
      <c r="D21" s="157" t="s">
        <v>8</v>
      </c>
      <c r="E21" s="158" t="s">
        <v>9</v>
      </c>
      <c r="F21" s="159" t="s">
        <v>10</v>
      </c>
      <c r="G21" s="160" t="s">
        <v>11</v>
      </c>
    </row>
    <row r="22" spans="1:7" ht="25.5" customHeight="1">
      <c r="A22" s="149"/>
      <c r="B22" s="177" t="s">
        <v>33</v>
      </c>
      <c r="C22" s="178" t="s">
        <v>34</v>
      </c>
      <c r="D22" s="178"/>
      <c r="E22" s="178"/>
      <c r="F22" s="178"/>
      <c r="G22" s="178"/>
    </row>
    <row r="23" spans="1:7">
      <c r="A23" s="149"/>
      <c r="B23" s="177" t="s">
        <v>35</v>
      </c>
      <c r="C23" s="178" t="s">
        <v>36</v>
      </c>
      <c r="D23" s="178"/>
      <c r="E23" s="178"/>
      <c r="F23" s="178"/>
      <c r="G23" s="178"/>
    </row>
    <row r="24" spans="1:7" ht="27.75" customHeight="1">
      <c r="A24" s="149"/>
      <c r="B24" s="177" t="s">
        <v>37</v>
      </c>
      <c r="C24" s="178" t="s">
        <v>38</v>
      </c>
      <c r="D24" s="178"/>
      <c r="E24" s="178"/>
      <c r="F24" s="178"/>
      <c r="G24" s="178"/>
    </row>
    <row r="25" spans="1:7">
      <c r="A25" s="149"/>
      <c r="B25" s="177" t="s">
        <v>39</v>
      </c>
      <c r="C25" s="178" t="s">
        <v>40</v>
      </c>
      <c r="D25" s="178"/>
      <c r="E25" s="178"/>
      <c r="F25" s="178"/>
      <c r="G25" s="178"/>
    </row>
    <row r="26" spans="1:7">
      <c r="A26" s="149"/>
      <c r="B26" s="177" t="s">
        <v>41</v>
      </c>
      <c r="C26" s="178" t="s">
        <v>42</v>
      </c>
      <c r="D26" s="178"/>
      <c r="E26" s="178"/>
      <c r="F26" s="178"/>
      <c r="G26" s="178"/>
    </row>
    <row r="27" spans="1:7">
      <c r="A27" s="149"/>
      <c r="B27" s="177" t="s">
        <v>43</v>
      </c>
      <c r="C27" s="178" t="s">
        <v>44</v>
      </c>
      <c r="D27" s="178"/>
      <c r="E27" s="178"/>
      <c r="F27" s="178"/>
      <c r="G27" s="178"/>
    </row>
    <row r="28" spans="1:7" ht="27" customHeight="1">
      <c r="A28" s="149"/>
      <c r="B28" s="177" t="s">
        <v>45</v>
      </c>
      <c r="C28" s="178" t="s">
        <v>46</v>
      </c>
      <c r="D28" s="178"/>
      <c r="E28" s="178"/>
      <c r="F28" s="178"/>
      <c r="G28" s="178"/>
    </row>
    <row r="29" spans="1:7">
      <c r="E29" s="175"/>
    </row>
    <row r="30" spans="1:7" ht="25.5">
      <c r="B30" s="167">
        <v>1</v>
      </c>
      <c r="C30" s="168" t="s">
        <v>7</v>
      </c>
      <c r="D30" s="171" t="s">
        <v>2</v>
      </c>
      <c r="E30" s="172">
        <v>29</v>
      </c>
      <c r="F30" s="129"/>
      <c r="G30" s="169">
        <f>+E30*F30</f>
        <v>0</v>
      </c>
    </row>
    <row r="31" spans="1:7">
      <c r="B31" s="167"/>
      <c r="C31" s="168"/>
      <c r="D31" s="171"/>
      <c r="E31" s="172"/>
      <c r="F31" s="173"/>
      <c r="G31" s="169"/>
    </row>
    <row r="32" spans="1:7" ht="25.5">
      <c r="B32" s="167">
        <f>B30+1</f>
        <v>2</v>
      </c>
      <c r="C32" s="168" t="s">
        <v>86</v>
      </c>
      <c r="D32" s="171" t="s">
        <v>3</v>
      </c>
      <c r="E32" s="172">
        <v>9.3000000000000007</v>
      </c>
      <c r="F32" s="129"/>
      <c r="G32" s="169">
        <f t="shared" ref="G32" si="2">+E32*F32</f>
        <v>0</v>
      </c>
    </row>
    <row r="33" spans="1:7">
      <c r="B33" s="167"/>
      <c r="C33" s="168"/>
      <c r="D33" s="171"/>
      <c r="E33" s="172"/>
      <c r="F33" s="173"/>
      <c r="G33" s="169"/>
    </row>
    <row r="34" spans="1:7" ht="38.25">
      <c r="B34" s="167">
        <f>B32+1</f>
        <v>3</v>
      </c>
      <c r="C34" s="93" t="s">
        <v>68</v>
      </c>
      <c r="D34" s="97" t="s">
        <v>3</v>
      </c>
      <c r="E34" s="98">
        <v>1</v>
      </c>
      <c r="F34" s="129"/>
      <c r="G34" s="169">
        <f t="shared" ref="G34" si="3">+E34*F34</f>
        <v>0</v>
      </c>
    </row>
    <row r="35" spans="1:7">
      <c r="B35" s="167"/>
      <c r="C35" s="93"/>
      <c r="D35" s="97"/>
      <c r="E35" s="98"/>
      <c r="F35" s="173"/>
      <c r="G35" s="169"/>
    </row>
    <row r="36" spans="1:7" ht="38.25">
      <c r="B36" s="167">
        <f t="shared" ref="B36" si="4">B34+1</f>
        <v>4</v>
      </c>
      <c r="C36" s="93" t="s">
        <v>90</v>
      </c>
      <c r="D36" s="97" t="s">
        <v>2</v>
      </c>
      <c r="E36" s="98">
        <v>23.5</v>
      </c>
      <c r="F36" s="129"/>
      <c r="G36" s="169">
        <f t="shared" ref="G36" si="5">+E36*F36</f>
        <v>0</v>
      </c>
    </row>
    <row r="37" spans="1:7">
      <c r="B37" s="167"/>
      <c r="C37" s="168"/>
      <c r="D37" s="97"/>
      <c r="E37" s="98"/>
      <c r="F37" s="173"/>
      <c r="G37" s="169"/>
    </row>
    <row r="38" spans="1:7" ht="58.5" customHeight="1">
      <c r="B38" s="167">
        <f t="shared" ref="B38:B46" si="6">B36+1</f>
        <v>5</v>
      </c>
      <c r="C38" s="93" t="s">
        <v>88</v>
      </c>
      <c r="D38" s="97" t="s">
        <v>3</v>
      </c>
      <c r="E38" s="98">
        <v>13.8</v>
      </c>
      <c r="F38" s="129"/>
      <c r="G38" s="169">
        <f t="shared" ref="G38:G40" si="7">+E38*F38</f>
        <v>0</v>
      </c>
    </row>
    <row r="39" spans="1:7">
      <c r="B39" s="167"/>
      <c r="C39" s="93"/>
      <c r="D39" s="97"/>
      <c r="E39" s="98"/>
      <c r="F39" s="173"/>
      <c r="G39" s="169"/>
    </row>
    <row r="40" spans="1:7" ht="51">
      <c r="B40" s="167">
        <f t="shared" si="6"/>
        <v>6</v>
      </c>
      <c r="C40" s="93" t="s">
        <v>114</v>
      </c>
      <c r="D40" s="97" t="s">
        <v>115</v>
      </c>
      <c r="E40" s="98">
        <v>0.7</v>
      </c>
      <c r="F40" s="129"/>
      <c r="G40" s="169">
        <f t="shared" si="7"/>
        <v>0</v>
      </c>
    </row>
    <row r="41" spans="1:7">
      <c r="B41" s="167"/>
      <c r="C41" s="168"/>
      <c r="D41" s="97"/>
      <c r="E41" s="98"/>
      <c r="F41" s="173"/>
      <c r="G41" s="169"/>
    </row>
    <row r="42" spans="1:7" ht="38.25">
      <c r="B42" s="167">
        <f t="shared" si="6"/>
        <v>7</v>
      </c>
      <c r="C42" s="168" t="s">
        <v>69</v>
      </c>
      <c r="D42" s="179" t="s">
        <v>2</v>
      </c>
      <c r="E42" s="172">
        <v>20</v>
      </c>
      <c r="F42" s="129"/>
      <c r="G42" s="169">
        <f t="shared" ref="G42:G46" si="8">+E42*F42</f>
        <v>0</v>
      </c>
    </row>
    <row r="43" spans="1:7">
      <c r="B43" s="167"/>
      <c r="C43" s="168"/>
      <c r="D43" s="179"/>
      <c r="E43" s="172"/>
      <c r="F43" s="173"/>
      <c r="G43" s="169"/>
    </row>
    <row r="44" spans="1:7">
      <c r="B44" s="167">
        <f t="shared" si="6"/>
        <v>8</v>
      </c>
      <c r="C44" s="168" t="s">
        <v>89</v>
      </c>
      <c r="D44" s="179" t="s">
        <v>2</v>
      </c>
      <c r="E44" s="172">
        <v>23.5</v>
      </c>
      <c r="F44" s="129"/>
      <c r="G44" s="169">
        <f t="shared" si="8"/>
        <v>0</v>
      </c>
    </row>
    <row r="45" spans="1:7">
      <c r="B45" s="167"/>
      <c r="C45" s="168"/>
      <c r="D45" s="179"/>
      <c r="E45" s="172"/>
      <c r="F45" s="173"/>
      <c r="G45" s="169"/>
    </row>
    <row r="46" spans="1:7" ht="25.5">
      <c r="B46" s="167">
        <f t="shared" si="6"/>
        <v>9</v>
      </c>
      <c r="C46" s="168" t="s">
        <v>15</v>
      </c>
      <c r="D46" s="179" t="s">
        <v>3</v>
      </c>
      <c r="E46" s="172">
        <v>15</v>
      </c>
      <c r="F46" s="129"/>
      <c r="G46" s="169">
        <f t="shared" si="8"/>
        <v>0</v>
      </c>
    </row>
    <row r="47" spans="1:7">
      <c r="B47" s="167"/>
      <c r="C47" s="168"/>
      <c r="D47" s="179"/>
      <c r="E47" s="172"/>
      <c r="F47" s="173"/>
      <c r="G47" s="169"/>
    </row>
    <row r="48" spans="1:7">
      <c r="A48" s="155">
        <v>3</v>
      </c>
      <c r="B48" s="146"/>
      <c r="C48" s="176" t="s">
        <v>31</v>
      </c>
      <c r="D48" s="157" t="s">
        <v>8</v>
      </c>
      <c r="E48" s="158" t="s">
        <v>9</v>
      </c>
      <c r="F48" s="159" t="s">
        <v>10</v>
      </c>
      <c r="G48" s="160" t="s">
        <v>11</v>
      </c>
    </row>
    <row r="49" spans="1:247" ht="27" customHeight="1">
      <c r="B49" s="177" t="s">
        <v>47</v>
      </c>
      <c r="C49" s="180" t="s">
        <v>95</v>
      </c>
      <c r="D49" s="180"/>
      <c r="E49" s="180"/>
      <c r="F49" s="180"/>
      <c r="G49" s="180"/>
    </row>
    <row r="50" spans="1:247" ht="25.5" customHeight="1">
      <c r="B50" s="177" t="s">
        <v>48</v>
      </c>
      <c r="C50" s="178" t="s">
        <v>49</v>
      </c>
      <c r="D50" s="178"/>
      <c r="E50" s="178"/>
      <c r="F50" s="178"/>
      <c r="G50" s="178"/>
    </row>
    <row r="51" spans="1:247" ht="25.5" customHeight="1">
      <c r="B51" s="177" t="s">
        <v>50</v>
      </c>
      <c r="C51" s="178" t="s">
        <v>51</v>
      </c>
      <c r="D51" s="178"/>
      <c r="E51" s="178"/>
      <c r="F51" s="178"/>
      <c r="G51" s="178"/>
    </row>
    <row r="52" spans="1:247">
      <c r="B52" s="177" t="s">
        <v>52</v>
      </c>
      <c r="C52" s="178" t="s">
        <v>54</v>
      </c>
      <c r="D52" s="178"/>
      <c r="E52" s="178"/>
      <c r="F52" s="178"/>
      <c r="G52" s="178"/>
    </row>
    <row r="53" spans="1:247" ht="24.75" customHeight="1">
      <c r="B53" s="177" t="s">
        <v>53</v>
      </c>
      <c r="C53" s="178" t="s">
        <v>57</v>
      </c>
      <c r="D53" s="178"/>
      <c r="E53" s="178"/>
      <c r="F53" s="178"/>
      <c r="G53" s="178"/>
    </row>
    <row r="54" spans="1:247">
      <c r="B54" s="177" t="s">
        <v>55</v>
      </c>
      <c r="C54" s="178" t="s">
        <v>58</v>
      </c>
      <c r="D54" s="178"/>
      <c r="E54" s="178"/>
      <c r="F54" s="178"/>
      <c r="G54" s="178"/>
    </row>
    <row r="55" spans="1:247" ht="27" customHeight="1">
      <c r="B55" s="177" t="s">
        <v>56</v>
      </c>
      <c r="C55" s="178" t="s">
        <v>59</v>
      </c>
      <c r="D55" s="178"/>
      <c r="E55" s="178"/>
      <c r="F55" s="178"/>
      <c r="G55" s="178"/>
    </row>
    <row r="56" spans="1:247">
      <c r="B56" s="109"/>
      <c r="C56" s="110"/>
      <c r="D56" s="179"/>
      <c r="E56" s="172"/>
      <c r="F56" s="173"/>
      <c r="G56" s="169"/>
    </row>
    <row r="57" spans="1:247" ht="25.5">
      <c r="B57" s="167">
        <v>1</v>
      </c>
      <c r="C57" s="168" t="s">
        <v>32</v>
      </c>
      <c r="D57" s="179" t="s">
        <v>1</v>
      </c>
      <c r="E57" s="172">
        <v>16.2</v>
      </c>
      <c r="F57" s="130"/>
      <c r="G57" s="169">
        <f t="shared" ref="G57" si="9">+E57*F57</f>
        <v>0</v>
      </c>
    </row>
    <row r="58" spans="1:247">
      <c r="B58" s="167"/>
      <c r="C58" s="168"/>
      <c r="D58" s="179"/>
      <c r="E58" s="172"/>
      <c r="F58" s="173"/>
      <c r="G58" s="169"/>
    </row>
    <row r="59" spans="1:247" s="29" customFormat="1" ht="63.75">
      <c r="A59" s="34"/>
      <c r="B59" s="167">
        <f>B57+1</f>
        <v>2</v>
      </c>
      <c r="C59" s="168" t="s">
        <v>30</v>
      </c>
      <c r="D59" s="179" t="s">
        <v>3</v>
      </c>
      <c r="E59" s="172">
        <v>1.1000000000000001</v>
      </c>
      <c r="F59" s="129"/>
      <c r="G59" s="169">
        <f>+E59*F59</f>
        <v>0</v>
      </c>
      <c r="H59" s="25"/>
      <c r="I59" s="26"/>
      <c r="J59" s="26"/>
      <c r="K59" s="26"/>
      <c r="L59" s="27"/>
      <c r="M59" s="28"/>
      <c r="N59" s="25"/>
      <c r="O59" s="25"/>
      <c r="P59" s="26"/>
      <c r="Q59" s="26"/>
      <c r="R59" s="26"/>
      <c r="S59" s="27"/>
      <c r="T59" s="28"/>
      <c r="U59" s="25"/>
      <c r="V59" s="25"/>
      <c r="W59" s="26"/>
      <c r="X59" s="26"/>
      <c r="Y59" s="26"/>
      <c r="Z59" s="27"/>
      <c r="AA59" s="28"/>
      <c r="AB59" s="25"/>
      <c r="AC59" s="25"/>
      <c r="AD59" s="26"/>
      <c r="AE59" s="26"/>
      <c r="AF59" s="26"/>
      <c r="AG59" s="27"/>
      <c r="AH59" s="28"/>
      <c r="AI59" s="25"/>
      <c r="AJ59" s="25"/>
      <c r="AK59" s="26"/>
      <c r="AL59" s="26"/>
      <c r="AM59" s="26"/>
      <c r="AN59" s="27"/>
      <c r="AO59" s="28"/>
      <c r="AP59" s="25"/>
      <c r="AQ59" s="25"/>
      <c r="AR59" s="26"/>
      <c r="AS59" s="26"/>
      <c r="AT59" s="26"/>
      <c r="AU59" s="27"/>
      <c r="AV59" s="28"/>
      <c r="AW59" s="25"/>
      <c r="AX59" s="25"/>
      <c r="AY59" s="26"/>
      <c r="AZ59" s="26"/>
      <c r="BA59" s="26"/>
      <c r="BB59" s="27"/>
      <c r="BC59" s="28"/>
      <c r="BD59" s="25"/>
      <c r="BE59" s="25"/>
      <c r="BF59" s="26"/>
      <c r="BG59" s="26"/>
      <c r="BH59" s="26"/>
      <c r="BI59" s="27"/>
      <c r="BJ59" s="28"/>
      <c r="BK59" s="25"/>
      <c r="BL59" s="25"/>
      <c r="BM59" s="26"/>
      <c r="BN59" s="26"/>
      <c r="BO59" s="26"/>
      <c r="BP59" s="27"/>
      <c r="BQ59" s="28"/>
      <c r="BR59" s="25"/>
      <c r="BS59" s="25"/>
      <c r="BT59" s="26"/>
      <c r="BU59" s="26"/>
      <c r="BV59" s="26"/>
      <c r="BW59" s="27"/>
      <c r="BX59" s="28"/>
      <c r="BY59" s="25"/>
      <c r="BZ59" s="25"/>
      <c r="CA59" s="26"/>
      <c r="CB59" s="26"/>
      <c r="CC59" s="26"/>
      <c r="CD59" s="27"/>
      <c r="CE59" s="28"/>
      <c r="CF59" s="25"/>
      <c r="CG59" s="25"/>
      <c r="CH59" s="26"/>
      <c r="CI59" s="26"/>
      <c r="CJ59" s="26"/>
      <c r="CK59" s="27"/>
      <c r="CL59" s="28"/>
      <c r="CM59" s="25"/>
      <c r="CN59" s="25"/>
      <c r="CO59" s="26"/>
      <c r="CP59" s="26"/>
      <c r="CQ59" s="26"/>
      <c r="CR59" s="27"/>
      <c r="CS59" s="28"/>
      <c r="CT59" s="25"/>
      <c r="CU59" s="25"/>
      <c r="CV59" s="26"/>
      <c r="CW59" s="26"/>
      <c r="CX59" s="26"/>
      <c r="CY59" s="27"/>
      <c r="CZ59" s="28"/>
      <c r="DA59" s="25"/>
      <c r="DB59" s="25"/>
      <c r="DC59" s="26"/>
      <c r="DD59" s="26"/>
      <c r="DE59" s="26"/>
      <c r="DF59" s="27"/>
      <c r="DG59" s="28"/>
      <c r="DH59" s="25"/>
      <c r="DI59" s="25"/>
      <c r="DJ59" s="26"/>
      <c r="DK59" s="26"/>
      <c r="DL59" s="26"/>
      <c r="DM59" s="27"/>
      <c r="DN59" s="28"/>
      <c r="DO59" s="25"/>
      <c r="DP59" s="25"/>
      <c r="DQ59" s="26"/>
      <c r="DR59" s="26"/>
      <c r="DS59" s="26"/>
      <c r="DT59" s="27"/>
      <c r="DU59" s="28"/>
      <c r="DV59" s="25"/>
      <c r="DW59" s="25"/>
      <c r="DX59" s="26"/>
      <c r="DY59" s="26"/>
      <c r="DZ59" s="26"/>
      <c r="EA59" s="27"/>
      <c r="EB59" s="28"/>
      <c r="EC59" s="25"/>
      <c r="ED59" s="25"/>
      <c r="EE59" s="26"/>
      <c r="EF59" s="26"/>
      <c r="EG59" s="26"/>
      <c r="EH59" s="27"/>
      <c r="EI59" s="28"/>
      <c r="EJ59" s="25"/>
      <c r="EK59" s="25"/>
      <c r="EL59" s="26"/>
      <c r="EM59" s="26"/>
      <c r="EN59" s="26"/>
      <c r="EO59" s="27"/>
      <c r="EP59" s="28"/>
      <c r="EQ59" s="25"/>
      <c r="ER59" s="25"/>
      <c r="ES59" s="26"/>
      <c r="ET59" s="26"/>
      <c r="EU59" s="26"/>
      <c r="EV59" s="27"/>
      <c r="EW59" s="28"/>
      <c r="EX59" s="25"/>
      <c r="EY59" s="25"/>
      <c r="EZ59" s="26"/>
      <c r="FA59" s="26"/>
      <c r="FB59" s="26"/>
      <c r="FC59" s="27"/>
      <c r="FD59" s="28"/>
      <c r="FE59" s="25"/>
      <c r="FF59" s="25"/>
      <c r="FG59" s="26"/>
      <c r="FH59" s="26"/>
      <c r="FI59" s="26"/>
      <c r="FJ59" s="27"/>
      <c r="FK59" s="28"/>
      <c r="FL59" s="25"/>
      <c r="FM59" s="25"/>
      <c r="FN59" s="26"/>
      <c r="FO59" s="26"/>
      <c r="FP59" s="26"/>
      <c r="FQ59" s="27"/>
      <c r="FR59" s="28"/>
      <c r="FS59" s="25"/>
      <c r="FT59" s="25"/>
      <c r="FU59" s="26"/>
      <c r="FV59" s="26"/>
      <c r="FW59" s="26"/>
      <c r="FX59" s="27"/>
      <c r="FY59" s="28"/>
      <c r="FZ59" s="25"/>
      <c r="GA59" s="25"/>
      <c r="GB59" s="26"/>
      <c r="GC59" s="26"/>
      <c r="GD59" s="26"/>
      <c r="GE59" s="27"/>
      <c r="GF59" s="28"/>
      <c r="GG59" s="25"/>
      <c r="GH59" s="25"/>
      <c r="GI59" s="26"/>
      <c r="GJ59" s="26"/>
      <c r="GK59" s="26"/>
      <c r="GL59" s="27"/>
      <c r="GM59" s="28"/>
      <c r="GN59" s="25"/>
      <c r="GO59" s="25"/>
      <c r="GP59" s="26"/>
      <c r="GQ59" s="26"/>
      <c r="GR59" s="26"/>
      <c r="GS59" s="27"/>
      <c r="GT59" s="28"/>
      <c r="GU59" s="25"/>
      <c r="GV59" s="25"/>
      <c r="GW59" s="26"/>
      <c r="GX59" s="26"/>
      <c r="GY59" s="26"/>
      <c r="GZ59" s="27"/>
      <c r="HA59" s="28"/>
      <c r="HB59" s="25"/>
      <c r="HC59" s="25"/>
      <c r="HD59" s="26"/>
      <c r="HE59" s="26"/>
      <c r="HF59" s="26"/>
      <c r="HG59" s="27"/>
      <c r="HH59" s="28"/>
      <c r="HI59" s="25"/>
      <c r="HJ59" s="25"/>
      <c r="HK59" s="26"/>
      <c r="HL59" s="26"/>
      <c r="HM59" s="26"/>
      <c r="HN59" s="27"/>
      <c r="HO59" s="28"/>
      <c r="HP59" s="25"/>
      <c r="HQ59" s="25"/>
      <c r="HR59" s="26"/>
      <c r="HS59" s="26"/>
      <c r="HT59" s="26"/>
      <c r="HU59" s="27"/>
      <c r="HV59" s="28"/>
      <c r="HW59" s="25"/>
      <c r="HX59" s="25"/>
      <c r="HY59" s="26"/>
      <c r="HZ59" s="26"/>
      <c r="IA59" s="26"/>
      <c r="IB59" s="27"/>
      <c r="IC59" s="28"/>
      <c r="ID59" s="25"/>
      <c r="IE59" s="25"/>
      <c r="IF59" s="26"/>
      <c r="IG59" s="26"/>
      <c r="IH59" s="26"/>
      <c r="II59" s="27"/>
      <c r="IJ59" s="28"/>
      <c r="IK59" s="25"/>
      <c r="IL59" s="25"/>
      <c r="IM59" s="26"/>
    </row>
    <row r="60" spans="1:247">
      <c r="B60" s="167"/>
      <c r="C60" s="168"/>
      <c r="D60" s="179"/>
      <c r="E60" s="172"/>
      <c r="F60" s="173"/>
      <c r="G60" s="169"/>
    </row>
    <row r="61" spans="1:247" ht="63.75">
      <c r="B61" s="167">
        <f>B59+1</f>
        <v>3</v>
      </c>
      <c r="C61" s="168" t="s">
        <v>94</v>
      </c>
      <c r="D61" s="179" t="s">
        <v>3</v>
      </c>
      <c r="E61" s="172">
        <v>2.8</v>
      </c>
      <c r="F61" s="129"/>
      <c r="G61" s="169">
        <f t="shared" ref="G61:G65" si="10">+E61*F61</f>
        <v>0</v>
      </c>
    </row>
    <row r="62" spans="1:247">
      <c r="B62" s="31"/>
      <c r="C62" s="168"/>
      <c r="D62" s="179"/>
      <c r="E62" s="172"/>
      <c r="F62" s="173"/>
      <c r="G62" s="169"/>
    </row>
    <row r="63" spans="1:247" ht="63.75">
      <c r="B63" s="167">
        <f>B61+1</f>
        <v>4</v>
      </c>
      <c r="C63" s="168" t="s">
        <v>27</v>
      </c>
      <c r="D63" s="179"/>
      <c r="E63" s="172"/>
      <c r="F63" s="182"/>
      <c r="G63" s="169"/>
    </row>
    <row r="64" spans="1:247">
      <c r="B64" s="167"/>
      <c r="C64" s="168" t="s">
        <v>28</v>
      </c>
      <c r="D64" s="179" t="s">
        <v>26</v>
      </c>
      <c r="E64" s="172">
        <v>52.52</v>
      </c>
      <c r="F64" s="134"/>
      <c r="G64" s="169">
        <f t="shared" si="10"/>
        <v>0</v>
      </c>
    </row>
    <row r="65" spans="1:7">
      <c r="B65" s="167"/>
      <c r="C65" s="168" t="s">
        <v>29</v>
      </c>
      <c r="D65" s="179" t="s">
        <v>26</v>
      </c>
      <c r="E65" s="172">
        <v>130.1</v>
      </c>
      <c r="F65" s="134"/>
      <c r="G65" s="169">
        <f t="shared" si="10"/>
        <v>0</v>
      </c>
    </row>
    <row r="66" spans="1:7">
      <c r="E66" s="175"/>
    </row>
    <row r="67" spans="1:7">
      <c r="A67" s="155">
        <v>4</v>
      </c>
      <c r="B67" s="146"/>
      <c r="C67" s="183" t="s">
        <v>60</v>
      </c>
      <c r="D67" s="157" t="s">
        <v>8</v>
      </c>
      <c r="E67" s="158" t="s">
        <v>9</v>
      </c>
      <c r="F67" s="159" t="s">
        <v>10</v>
      </c>
      <c r="G67" s="160" t="s">
        <v>11</v>
      </c>
    </row>
    <row r="68" spans="1:7">
      <c r="A68" s="149"/>
      <c r="B68" s="150"/>
      <c r="C68" s="151"/>
      <c r="D68" s="27"/>
      <c r="E68" s="184"/>
      <c r="F68" s="185"/>
      <c r="G68" s="185"/>
    </row>
    <row r="69" spans="1:7" ht="25.5">
      <c r="A69" s="149"/>
      <c r="B69" s="167">
        <v>1</v>
      </c>
      <c r="C69" s="168" t="s">
        <v>97</v>
      </c>
      <c r="D69" s="171" t="s">
        <v>2</v>
      </c>
      <c r="E69" s="172">
        <v>9.5</v>
      </c>
      <c r="F69" s="131"/>
      <c r="G69" s="169">
        <f t="shared" ref="G69:G77" si="11">+E69*F69</f>
        <v>0</v>
      </c>
    </row>
    <row r="70" spans="1:7">
      <c r="A70" s="149"/>
      <c r="B70" s="150"/>
      <c r="C70" s="151"/>
      <c r="D70" s="27"/>
      <c r="E70" s="184"/>
      <c r="F70" s="185"/>
      <c r="G70" s="169"/>
    </row>
    <row r="71" spans="1:7" ht="38.25">
      <c r="A71" s="149"/>
      <c r="B71" s="167">
        <v>2</v>
      </c>
      <c r="C71" s="168" t="s">
        <v>71</v>
      </c>
      <c r="D71" s="179" t="s">
        <v>2</v>
      </c>
      <c r="E71" s="172">
        <v>9.5</v>
      </c>
      <c r="F71" s="130"/>
      <c r="G71" s="169">
        <f t="shared" si="11"/>
        <v>0</v>
      </c>
    </row>
    <row r="72" spans="1:7">
      <c r="A72" s="149"/>
      <c r="B72" s="31"/>
      <c r="C72" s="151"/>
      <c r="D72" s="27"/>
      <c r="E72" s="184"/>
      <c r="F72" s="185"/>
      <c r="G72" s="169"/>
    </row>
    <row r="73" spans="1:7" ht="38.25">
      <c r="A73" s="149"/>
      <c r="B73" s="167">
        <v>3</v>
      </c>
      <c r="C73" s="168" t="s">
        <v>70</v>
      </c>
      <c r="D73" s="179" t="s">
        <v>1</v>
      </c>
      <c r="E73" s="172">
        <v>3.5</v>
      </c>
      <c r="F73" s="130"/>
      <c r="G73" s="169">
        <f t="shared" si="11"/>
        <v>0</v>
      </c>
    </row>
    <row r="74" spans="1:7">
      <c r="A74" s="149"/>
      <c r="B74" s="167"/>
      <c r="C74" s="168"/>
      <c r="D74" s="27"/>
      <c r="E74" s="172"/>
      <c r="F74" s="186"/>
      <c r="G74" s="169"/>
    </row>
    <row r="75" spans="1:7" ht="25.5">
      <c r="A75" s="149"/>
      <c r="B75" s="167">
        <v>4</v>
      </c>
      <c r="C75" s="168" t="s">
        <v>120</v>
      </c>
      <c r="D75" s="27" t="s">
        <v>1</v>
      </c>
      <c r="E75" s="172">
        <v>10</v>
      </c>
      <c r="F75" s="131"/>
      <c r="G75" s="169">
        <f t="shared" ref="G75" si="12">+E75*F75</f>
        <v>0</v>
      </c>
    </row>
    <row r="76" spans="1:7">
      <c r="A76" s="149"/>
      <c r="B76" s="167"/>
      <c r="C76" s="168"/>
      <c r="D76" s="179"/>
      <c r="E76" s="172"/>
      <c r="F76" s="181"/>
      <c r="G76" s="169"/>
    </row>
    <row r="77" spans="1:7" ht="38.25" customHeight="1">
      <c r="A77" s="149"/>
      <c r="B77" s="167">
        <v>5</v>
      </c>
      <c r="C77" s="168" t="s">
        <v>102</v>
      </c>
      <c r="D77" s="179" t="s">
        <v>1</v>
      </c>
      <c r="E77" s="172">
        <v>6</v>
      </c>
      <c r="F77" s="130"/>
      <c r="G77" s="169">
        <f t="shared" si="11"/>
        <v>0</v>
      </c>
    </row>
    <row r="78" spans="1:7">
      <c r="A78" s="187"/>
      <c r="B78" s="167"/>
      <c r="C78" s="188"/>
      <c r="D78" s="171"/>
      <c r="E78" s="172"/>
      <c r="F78" s="186"/>
      <c r="G78" s="186"/>
    </row>
    <row r="79" spans="1:7">
      <c r="A79" s="155">
        <v>5</v>
      </c>
      <c r="B79" s="146"/>
      <c r="C79" s="183" t="s">
        <v>4</v>
      </c>
      <c r="D79" s="157" t="s">
        <v>8</v>
      </c>
      <c r="E79" s="158" t="s">
        <v>9</v>
      </c>
      <c r="F79" s="159"/>
      <c r="G79" s="160" t="s">
        <v>11</v>
      </c>
    </row>
    <row r="80" spans="1:7">
      <c r="A80" s="149"/>
      <c r="B80" s="150"/>
      <c r="C80" s="151"/>
      <c r="D80" s="27"/>
      <c r="E80" s="184"/>
      <c r="F80" s="185"/>
      <c r="G80" s="185"/>
    </row>
    <row r="81" spans="1:7" ht="25.5">
      <c r="A81" s="187"/>
      <c r="B81" s="167">
        <v>1</v>
      </c>
      <c r="C81" s="168" t="s">
        <v>24</v>
      </c>
      <c r="D81" s="171" t="s">
        <v>23</v>
      </c>
      <c r="E81" s="172">
        <v>1</v>
      </c>
      <c r="F81" s="129"/>
      <c r="G81" s="169">
        <f t="shared" ref="G81:G87" si="13">+E81*F81</f>
        <v>0</v>
      </c>
    </row>
    <row r="82" spans="1:7">
      <c r="A82" s="187"/>
      <c r="B82" s="167"/>
      <c r="C82" s="168"/>
      <c r="D82" s="171"/>
      <c r="E82" s="172"/>
      <c r="F82" s="173"/>
      <c r="G82" s="169"/>
    </row>
    <row r="83" spans="1:7" ht="51">
      <c r="A83" s="187"/>
      <c r="B83" s="167">
        <f t="shared" ref="B83" si="14">+B81+1</f>
        <v>2</v>
      </c>
      <c r="C83" s="168" t="s">
        <v>113</v>
      </c>
      <c r="D83" s="171" t="s">
        <v>23</v>
      </c>
      <c r="E83" s="172">
        <v>1</v>
      </c>
      <c r="F83" s="129"/>
      <c r="G83" s="169">
        <f t="shared" ref="G83" si="15">+E83*F83</f>
        <v>0</v>
      </c>
    </row>
    <row r="84" spans="1:7">
      <c r="A84" s="187"/>
      <c r="B84" s="167"/>
      <c r="C84" s="168"/>
      <c r="D84" s="171"/>
      <c r="E84" s="172"/>
      <c r="F84" s="173"/>
      <c r="G84" s="169"/>
    </row>
    <row r="85" spans="1:7" ht="38.25">
      <c r="A85" s="187"/>
      <c r="B85" s="167">
        <v>3</v>
      </c>
      <c r="C85" s="168" t="s">
        <v>112</v>
      </c>
      <c r="D85" s="171" t="s">
        <v>23</v>
      </c>
      <c r="E85" s="172">
        <v>1</v>
      </c>
      <c r="F85" s="129"/>
      <c r="G85" s="169">
        <f t="shared" ref="G85" si="16">+E85*F85</f>
        <v>0</v>
      </c>
    </row>
    <row r="86" spans="1:7">
      <c r="A86" s="187"/>
      <c r="B86" s="167"/>
      <c r="C86" s="168"/>
      <c r="D86" s="171"/>
      <c r="E86" s="172"/>
      <c r="F86" s="173"/>
      <c r="G86" s="169"/>
    </row>
    <row r="87" spans="1:7">
      <c r="A87" s="187"/>
      <c r="B87" s="167">
        <v>4</v>
      </c>
      <c r="C87" s="168" t="s">
        <v>12</v>
      </c>
      <c r="D87" s="189" t="s">
        <v>6</v>
      </c>
      <c r="E87" s="172">
        <v>2</v>
      </c>
      <c r="F87" s="129"/>
      <c r="G87" s="169">
        <f t="shared" si="13"/>
        <v>0</v>
      </c>
    </row>
    <row r="88" spans="1:7">
      <c r="A88" s="187"/>
      <c r="B88" s="167"/>
      <c r="C88" s="168"/>
      <c r="D88" s="189"/>
      <c r="E88" s="172"/>
      <c r="F88" s="173"/>
      <c r="G88" s="169"/>
    </row>
    <row r="89" spans="1:7">
      <c r="A89" s="187"/>
      <c r="B89" s="167">
        <f t="shared" ref="B89" si="17">+B87+1</f>
        <v>5</v>
      </c>
      <c r="C89" s="168" t="s">
        <v>13</v>
      </c>
      <c r="D89" s="189" t="s">
        <v>14</v>
      </c>
      <c r="E89" s="172">
        <v>1</v>
      </c>
      <c r="F89" s="129"/>
      <c r="G89" s="169">
        <f>+E89*F89</f>
        <v>0</v>
      </c>
    </row>
    <row r="90" spans="1:7">
      <c r="A90" s="187"/>
      <c r="B90" s="167"/>
      <c r="C90" s="31"/>
      <c r="D90" s="190"/>
      <c r="E90" s="172"/>
      <c r="F90" s="173"/>
      <c r="G90" s="169"/>
    </row>
    <row r="91" spans="1:7">
      <c r="A91" s="187"/>
      <c r="B91" s="167">
        <f t="shared" ref="B91" si="18">+B89+1</f>
        <v>6</v>
      </c>
      <c r="C91" s="168" t="s">
        <v>98</v>
      </c>
      <c r="D91" s="189" t="s">
        <v>14</v>
      </c>
      <c r="E91" s="172">
        <v>1</v>
      </c>
      <c r="F91" s="129"/>
      <c r="G91" s="169">
        <f t="shared" ref="G91" si="19">+E91*F91</f>
        <v>0</v>
      </c>
    </row>
    <row r="92" spans="1:7">
      <c r="A92" s="187"/>
      <c r="B92" s="167"/>
      <c r="C92" s="168"/>
      <c r="D92" s="189"/>
      <c r="E92" s="172"/>
      <c r="F92" s="173"/>
      <c r="G92" s="169"/>
    </row>
    <row r="93" spans="1:7">
      <c r="A93" s="187"/>
      <c r="B93" s="167"/>
      <c r="C93" s="31"/>
      <c r="D93" s="191"/>
      <c r="E93" s="172"/>
      <c r="F93" s="173"/>
      <c r="G93" s="169"/>
    </row>
    <row r="94" spans="1:7">
      <c r="A94" s="187"/>
      <c r="B94" s="167"/>
      <c r="C94" s="31"/>
      <c r="D94" s="190"/>
      <c r="E94" s="172"/>
      <c r="F94" s="173"/>
      <c r="G94" s="169"/>
    </row>
    <row r="95" spans="1:7">
      <c r="A95" s="187"/>
      <c r="B95" s="167"/>
      <c r="C95" s="31"/>
      <c r="D95" s="190"/>
      <c r="E95" s="172"/>
      <c r="F95" s="173"/>
      <c r="G95" s="169"/>
    </row>
    <row r="96" spans="1:7">
      <c r="B96" s="192"/>
    </row>
  </sheetData>
  <sheetProtection algorithmName="SHA-512" hashValue="3+NmCOmmBsy6xRioSXjOXy+UYkI2gNkkCwrFrB9SN1BtIfE18ueiDIq36gFmpxxk+LS/akaruGDQyrWBxfKH2g==" saltValue="fUjrNtIcY7CRhGpjdaQ2Iw==" spinCount="100000" sheet="1" objects="1" scenarios="1"/>
  <mergeCells count="21">
    <mergeCell ref="B9:F9"/>
    <mergeCell ref="A3:G3"/>
    <mergeCell ref="A4:G4"/>
    <mergeCell ref="B5:F5"/>
    <mergeCell ref="B6:F6"/>
    <mergeCell ref="B7:F7"/>
    <mergeCell ref="A10:F10"/>
    <mergeCell ref="C49:G49"/>
    <mergeCell ref="C50:G50"/>
    <mergeCell ref="C51:G51"/>
    <mergeCell ref="C52:G52"/>
    <mergeCell ref="C54:G54"/>
    <mergeCell ref="C55:G55"/>
    <mergeCell ref="C22:G22"/>
    <mergeCell ref="C23:G23"/>
    <mergeCell ref="C24:G24"/>
    <mergeCell ref="C25:G25"/>
    <mergeCell ref="C26:G26"/>
    <mergeCell ref="C27:G27"/>
    <mergeCell ref="C28:G28"/>
    <mergeCell ref="C53:G53"/>
  </mergeCells>
  <pageMargins left="0.70866141732283472" right="0.70866141732283472" top="0.74803149606299213" bottom="0.74803149606299213" header="0.31496062992125984" footer="0.31496062992125984"/>
  <pageSetup paperSize="9" scale="85" fitToHeight="0" orientation="portrait" r:id="rId1"/>
  <headerFooter>
    <oddFooter>&amp;LPostajališče: Kromberk&amp;CVZPOSTAVITEV SISTEMA IN UPRAVLJANJE SISTEMA IZPOSOJE KOLES GO-KOLO
MESTNA OBČINA NOVA GORICA&amp;R&amp;"EurostileT,Običajno"Stran &amp;P od &amp;N</oddFooter>
  </headerFooter>
  <rowBreaks count="2" manualBreakCount="2">
    <brk id="44" max="6" man="1"/>
    <brk id="8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4"/>
  <sheetViews>
    <sheetView view="pageBreakPreview" zoomScaleNormal="100" zoomScaleSheetLayoutView="100" workbookViewId="0">
      <selection activeCell="F34" activeCellId="9" sqref="F12 F14 F18 F20 F22 F24 F28 F30 F32 F34"/>
    </sheetView>
  </sheetViews>
  <sheetFormatPr defaultColWidth="9.140625" defaultRowHeight="12.75"/>
  <cols>
    <col min="1" max="1" width="5.7109375" style="96" customWidth="1"/>
    <col min="2" max="2" width="3.42578125" style="95" customWidth="1"/>
    <col min="3" max="3" width="47.7109375" style="99" customWidth="1"/>
    <col min="4" max="4" width="8.7109375" style="104" customWidth="1"/>
    <col min="5" max="5" width="8.7109375" style="127" customWidth="1"/>
    <col min="6" max="6" width="14.140625" style="106" customWidth="1"/>
    <col min="7" max="7" width="16.28515625" style="106" customWidth="1"/>
    <col min="8" max="16384" width="9.140625" style="79"/>
  </cols>
  <sheetData>
    <row r="1" spans="1:7" s="58" customFormat="1" ht="18">
      <c r="A1" s="52"/>
      <c r="B1" s="53"/>
      <c r="C1" s="54" t="s">
        <v>17</v>
      </c>
      <c r="D1" s="55"/>
      <c r="E1" s="56"/>
      <c r="F1" s="57"/>
      <c r="G1" s="57"/>
    </row>
    <row r="2" spans="1:7" s="58" customFormat="1" ht="18">
      <c r="A2" s="52"/>
      <c r="B2" s="53"/>
      <c r="C2" s="59"/>
      <c r="D2" s="60"/>
      <c r="E2" s="56"/>
      <c r="F2" s="57"/>
      <c r="G2" s="57"/>
    </row>
    <row r="3" spans="1:7" s="58" customFormat="1" ht="28.5" customHeight="1">
      <c r="A3" s="61" t="s">
        <v>18</v>
      </c>
      <c r="B3" s="61"/>
      <c r="C3" s="61"/>
      <c r="D3" s="61"/>
      <c r="E3" s="61"/>
      <c r="F3" s="61"/>
      <c r="G3" s="61"/>
    </row>
    <row r="4" spans="1:7" s="58" customFormat="1" ht="28.5" customHeight="1">
      <c r="A4" s="61" t="s">
        <v>72</v>
      </c>
      <c r="B4" s="61"/>
      <c r="C4" s="61"/>
      <c r="D4" s="61"/>
      <c r="E4" s="61"/>
      <c r="F4" s="61"/>
      <c r="G4" s="61"/>
    </row>
    <row r="5" spans="1:7" s="58" customFormat="1" ht="18">
      <c r="A5" s="62">
        <v>1</v>
      </c>
      <c r="B5" s="71" t="s">
        <v>100</v>
      </c>
      <c r="C5" s="72"/>
      <c r="D5" s="72"/>
      <c r="E5" s="72"/>
      <c r="F5" s="72"/>
      <c r="G5" s="65">
        <f>SUM(G12:G14)</f>
        <v>0</v>
      </c>
    </row>
    <row r="6" spans="1:7" s="58" customFormat="1" ht="18">
      <c r="A6" s="62">
        <v>2</v>
      </c>
      <c r="B6" s="71" t="s">
        <v>116</v>
      </c>
      <c r="C6" s="72"/>
      <c r="D6" s="72"/>
      <c r="E6" s="72"/>
      <c r="F6" s="72"/>
      <c r="G6" s="65">
        <f>SUM(G18:G24)</f>
        <v>0</v>
      </c>
    </row>
    <row r="7" spans="1:7" s="58" customFormat="1" ht="18">
      <c r="A7" s="62">
        <v>3</v>
      </c>
      <c r="B7" s="71" t="s">
        <v>4</v>
      </c>
      <c r="C7" s="72"/>
      <c r="D7" s="72"/>
      <c r="E7" s="72"/>
      <c r="F7" s="72"/>
      <c r="G7" s="65">
        <f>SUM(G28:G34)</f>
        <v>0</v>
      </c>
    </row>
    <row r="8" spans="1:7" s="58" customFormat="1" ht="18">
      <c r="A8" s="50" t="s">
        <v>22</v>
      </c>
      <c r="B8" s="50"/>
      <c r="C8" s="50"/>
      <c r="D8" s="50"/>
      <c r="E8" s="50"/>
      <c r="F8" s="50"/>
      <c r="G8" s="51">
        <f>SUM(G5:G7)</f>
        <v>0</v>
      </c>
    </row>
    <row r="9" spans="1:7" ht="15.75">
      <c r="A9" s="73"/>
      <c r="B9" s="74"/>
      <c r="C9" s="75"/>
      <c r="D9" s="76"/>
      <c r="E9" s="77"/>
      <c r="F9" s="78"/>
      <c r="G9" s="78"/>
    </row>
    <row r="10" spans="1:7">
      <c r="A10" s="80">
        <v>1</v>
      </c>
      <c r="B10" s="70"/>
      <c r="C10" s="116" t="s">
        <v>100</v>
      </c>
      <c r="D10" s="82" t="s">
        <v>8</v>
      </c>
      <c r="E10" s="83" t="s">
        <v>9</v>
      </c>
      <c r="F10" s="84" t="s">
        <v>10</v>
      </c>
      <c r="G10" s="85" t="s">
        <v>11</v>
      </c>
    </row>
    <row r="11" spans="1:7">
      <c r="A11" s="122"/>
      <c r="B11" s="92"/>
      <c r="C11" s="93"/>
      <c r="D11" s="97"/>
      <c r="E11" s="98"/>
      <c r="F11" s="94"/>
      <c r="G11" s="94"/>
    </row>
    <row r="12" spans="1:7">
      <c r="A12" s="122"/>
      <c r="B12" s="92">
        <v>1</v>
      </c>
      <c r="C12" s="93" t="s">
        <v>99</v>
      </c>
      <c r="D12" s="97" t="s">
        <v>0</v>
      </c>
      <c r="E12" s="98">
        <v>1</v>
      </c>
      <c r="F12" s="129"/>
      <c r="G12" s="94">
        <f t="shared" ref="G12:G14" si="0">+E12*F12</f>
        <v>0</v>
      </c>
    </row>
    <row r="13" spans="1:7">
      <c r="A13" s="122"/>
      <c r="B13" s="79"/>
      <c r="C13" s="93"/>
      <c r="D13" s="97"/>
      <c r="E13" s="98"/>
      <c r="F13" s="94"/>
      <c r="G13" s="94"/>
    </row>
    <row r="14" spans="1:7" ht="25.5">
      <c r="A14" s="122"/>
      <c r="B14" s="92">
        <f t="shared" ref="B14" si="1">+B12+1</f>
        <v>2</v>
      </c>
      <c r="C14" s="93" t="s">
        <v>62</v>
      </c>
      <c r="D14" s="97" t="s">
        <v>0</v>
      </c>
      <c r="E14" s="98">
        <v>1</v>
      </c>
      <c r="F14" s="129"/>
      <c r="G14" s="94">
        <f t="shared" si="0"/>
        <v>0</v>
      </c>
    </row>
    <row r="15" spans="1:7">
      <c r="E15" s="105"/>
    </row>
    <row r="16" spans="1:7">
      <c r="A16" s="80">
        <v>2</v>
      </c>
      <c r="B16" s="70"/>
      <c r="C16" s="116" t="s">
        <v>116</v>
      </c>
      <c r="D16" s="82" t="s">
        <v>8</v>
      </c>
      <c r="E16" s="83" t="s">
        <v>9</v>
      </c>
      <c r="F16" s="84" t="s">
        <v>10</v>
      </c>
      <c r="G16" s="85" t="s">
        <v>11</v>
      </c>
    </row>
    <row r="17" spans="1:7">
      <c r="A17" s="101"/>
      <c r="B17" s="117"/>
      <c r="C17" s="118"/>
      <c r="D17" s="113"/>
      <c r="E17" s="119"/>
      <c r="F17" s="120"/>
      <c r="G17" s="120"/>
    </row>
    <row r="18" spans="1:7" ht="51">
      <c r="A18" s="101"/>
      <c r="B18" s="92">
        <v>1</v>
      </c>
      <c r="C18" s="93" t="s">
        <v>117</v>
      </c>
      <c r="D18" s="113" t="s">
        <v>2</v>
      </c>
      <c r="E18" s="98">
        <v>8.5</v>
      </c>
      <c r="F18" s="131"/>
      <c r="G18" s="94">
        <f t="shared" ref="G18" si="2">+E18*F18</f>
        <v>0</v>
      </c>
    </row>
    <row r="19" spans="1:7">
      <c r="A19" s="101"/>
      <c r="B19" s="117"/>
      <c r="C19" s="118"/>
      <c r="D19" s="113"/>
      <c r="E19" s="119"/>
      <c r="F19" s="120"/>
      <c r="G19" s="120"/>
    </row>
    <row r="20" spans="1:7">
      <c r="A20" s="101"/>
      <c r="B20" s="92">
        <v>2</v>
      </c>
      <c r="C20" s="93" t="s">
        <v>118</v>
      </c>
      <c r="D20" s="113" t="s">
        <v>3</v>
      </c>
      <c r="E20" s="98">
        <v>1.5</v>
      </c>
      <c r="F20" s="131"/>
      <c r="G20" s="94">
        <f t="shared" ref="G20:G24" si="3">+E20*F20</f>
        <v>0</v>
      </c>
    </row>
    <row r="21" spans="1:7">
      <c r="A21" s="101"/>
      <c r="B21" s="92"/>
      <c r="C21" s="93"/>
      <c r="D21" s="113"/>
      <c r="E21" s="98"/>
      <c r="F21" s="121"/>
      <c r="G21" s="94"/>
    </row>
    <row r="22" spans="1:7" ht="25.5">
      <c r="A22" s="101"/>
      <c r="B22" s="92">
        <v>3</v>
      </c>
      <c r="C22" s="93" t="s">
        <v>119</v>
      </c>
      <c r="D22" s="113" t="s">
        <v>3</v>
      </c>
      <c r="E22" s="98">
        <v>1.5</v>
      </c>
      <c r="F22" s="131"/>
      <c r="G22" s="94">
        <f t="shared" si="3"/>
        <v>0</v>
      </c>
    </row>
    <row r="23" spans="1:7">
      <c r="A23" s="101"/>
      <c r="B23" s="92"/>
      <c r="C23" s="93"/>
      <c r="D23" s="113"/>
      <c r="E23" s="98"/>
      <c r="F23" s="121"/>
      <c r="G23" s="94"/>
    </row>
    <row r="24" spans="1:7" ht="25.5">
      <c r="A24" s="101"/>
      <c r="B24" s="92">
        <v>4</v>
      </c>
      <c r="C24" s="93" t="s">
        <v>120</v>
      </c>
      <c r="D24" s="113" t="s">
        <v>1</v>
      </c>
      <c r="E24" s="98">
        <v>10</v>
      </c>
      <c r="F24" s="131"/>
      <c r="G24" s="94">
        <f t="shared" si="3"/>
        <v>0</v>
      </c>
    </row>
    <row r="25" spans="1:7">
      <c r="A25" s="101"/>
      <c r="B25" s="117"/>
      <c r="C25" s="118"/>
      <c r="D25" s="113"/>
      <c r="E25" s="119"/>
      <c r="F25" s="120"/>
      <c r="G25" s="120"/>
    </row>
    <row r="26" spans="1:7">
      <c r="A26" s="80">
        <v>3</v>
      </c>
      <c r="B26" s="70"/>
      <c r="C26" s="116" t="s">
        <v>4</v>
      </c>
      <c r="D26" s="82" t="s">
        <v>8</v>
      </c>
      <c r="E26" s="83" t="s">
        <v>9</v>
      </c>
      <c r="F26" s="84" t="s">
        <v>10</v>
      </c>
      <c r="G26" s="85" t="s">
        <v>11</v>
      </c>
    </row>
    <row r="27" spans="1:7">
      <c r="A27" s="101"/>
      <c r="B27" s="117"/>
      <c r="C27" s="118"/>
      <c r="D27" s="113"/>
      <c r="E27" s="119"/>
      <c r="F27" s="120"/>
      <c r="G27" s="120"/>
    </row>
    <row r="28" spans="1:7" ht="51">
      <c r="A28" s="101"/>
      <c r="B28" s="92">
        <v>1</v>
      </c>
      <c r="C28" s="93" t="s">
        <v>113</v>
      </c>
      <c r="D28" s="97" t="s">
        <v>23</v>
      </c>
      <c r="E28" s="98">
        <v>1</v>
      </c>
      <c r="F28" s="129"/>
      <c r="G28" s="94">
        <f t="shared" ref="G28" si="4">+E28*F28</f>
        <v>0</v>
      </c>
    </row>
    <row r="29" spans="1:7">
      <c r="A29" s="122"/>
      <c r="B29" s="79"/>
      <c r="C29" s="93"/>
      <c r="D29" s="97"/>
      <c r="E29" s="98"/>
      <c r="F29" s="94"/>
      <c r="G29" s="94"/>
    </row>
    <row r="30" spans="1:7">
      <c r="A30" s="122"/>
      <c r="B30" s="92">
        <v>2</v>
      </c>
      <c r="C30" s="93" t="s">
        <v>12</v>
      </c>
      <c r="D30" s="124" t="s">
        <v>6</v>
      </c>
      <c r="E30" s="98">
        <v>1</v>
      </c>
      <c r="F30" s="129"/>
      <c r="G30" s="94">
        <f>+E30*F30</f>
        <v>0</v>
      </c>
    </row>
    <row r="31" spans="1:7">
      <c r="A31" s="122"/>
      <c r="B31" s="79"/>
      <c r="C31" s="93"/>
      <c r="D31" s="124"/>
      <c r="E31" s="98"/>
      <c r="F31" s="94"/>
      <c r="G31" s="94"/>
    </row>
    <row r="32" spans="1:7">
      <c r="A32" s="122"/>
      <c r="B32" s="92">
        <v>3</v>
      </c>
      <c r="C32" s="93" t="s">
        <v>13</v>
      </c>
      <c r="D32" s="124" t="s">
        <v>14</v>
      </c>
      <c r="E32" s="98">
        <v>1</v>
      </c>
      <c r="F32" s="129"/>
      <c r="G32" s="94">
        <f t="shared" ref="G32" si="5">+E32*F32</f>
        <v>0</v>
      </c>
    </row>
    <row r="33" spans="1:7">
      <c r="A33" s="122"/>
      <c r="B33" s="79"/>
      <c r="C33" s="93"/>
      <c r="D33" s="124"/>
      <c r="E33" s="98"/>
      <c r="F33" s="94"/>
      <c r="G33" s="94"/>
    </row>
    <row r="34" spans="1:7">
      <c r="B34" s="92">
        <v>4</v>
      </c>
      <c r="C34" s="93" t="s">
        <v>98</v>
      </c>
      <c r="D34" s="124" t="s">
        <v>14</v>
      </c>
      <c r="E34" s="98">
        <v>1</v>
      </c>
      <c r="F34" s="129"/>
      <c r="G34" s="94">
        <f t="shared" ref="G34" si="6">+E34*F34</f>
        <v>0</v>
      </c>
    </row>
  </sheetData>
  <sheetProtection algorithmName="SHA-512" hashValue="lWS9cEA9hU8mkIlIRLvAJnIf/AkViTEVJ/2WwQNUgQIrgntWjMHXksE+PgVKlIdpLN0eGrWMNxNyUgF6XzpkTg==" saltValue="GtIXk8WIIOl9ePiGK71h0w==" spinCount="100000" sheet="1" objects="1" scenarios="1"/>
  <mergeCells count="6">
    <mergeCell ref="A8:F8"/>
    <mergeCell ref="A3:G3"/>
    <mergeCell ref="A4:G4"/>
    <mergeCell ref="B7:F7"/>
    <mergeCell ref="B5:F5"/>
    <mergeCell ref="B6:F6"/>
  </mergeCells>
  <pageMargins left="0.70866141732283472" right="0.70866141732283472" top="0.74803149606299213" bottom="0.74803149606299213" header="0.31496062992125984" footer="0.31496062992125984"/>
  <pageSetup paperSize="9" scale="85" fitToHeight="0" orientation="portrait" r:id="rId1"/>
  <headerFooter>
    <oddFooter>&amp;LPostajališče: Vrtnica&amp;CVZPOSTAVITEV SISTEMA IN UPRAVLJANJE SISTEMA IZPOSOJE KOLES GO-KOLO
MESTNA OBČINA NOVA GORICA&amp;R&amp;"EurostileT,Običajno"Stran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0723-10E0-4D02-BB26-2E0B4163B7FF}">
  <sheetPr>
    <pageSetUpPr fitToPage="1"/>
  </sheetPr>
  <dimension ref="A1:IM85"/>
  <sheetViews>
    <sheetView view="pageBreakPreview" zoomScale="115" zoomScaleNormal="100" zoomScaleSheetLayoutView="115" workbookViewId="0">
      <selection activeCell="B8" sqref="B8:F8"/>
    </sheetView>
  </sheetViews>
  <sheetFormatPr defaultColWidth="9.140625" defaultRowHeight="12.75"/>
  <cols>
    <col min="1" max="1" width="5.7109375" style="96" customWidth="1"/>
    <col min="2" max="2" width="3.42578125" style="95" customWidth="1"/>
    <col min="3" max="3" width="47.7109375" style="99" customWidth="1"/>
    <col min="4" max="4" width="8.7109375" style="104" customWidth="1"/>
    <col min="5" max="5" width="8.7109375" style="127" customWidth="1"/>
    <col min="6" max="6" width="14.140625" style="106" customWidth="1"/>
    <col min="7" max="7" width="16.28515625" style="106" customWidth="1"/>
    <col min="8" max="16384" width="9.140625" style="79"/>
  </cols>
  <sheetData>
    <row r="1" spans="1:7" s="58" customFormat="1" ht="18">
      <c r="A1" s="52"/>
      <c r="B1" s="53"/>
      <c r="C1" s="54" t="s">
        <v>17</v>
      </c>
      <c r="D1" s="55"/>
      <c r="E1" s="56"/>
      <c r="F1" s="57"/>
      <c r="G1" s="57"/>
    </row>
    <row r="2" spans="1:7" s="58" customFormat="1" ht="18">
      <c r="A2" s="52"/>
      <c r="B2" s="53"/>
      <c r="C2" s="59"/>
      <c r="D2" s="60"/>
      <c r="E2" s="56"/>
      <c r="F2" s="57"/>
      <c r="G2" s="57"/>
    </row>
    <row r="3" spans="1:7" s="58" customFormat="1" ht="28.5" customHeight="1">
      <c r="A3" s="61" t="s">
        <v>18</v>
      </c>
      <c r="B3" s="61"/>
      <c r="C3" s="61"/>
      <c r="D3" s="61"/>
      <c r="E3" s="61"/>
      <c r="F3" s="61"/>
      <c r="G3" s="61"/>
    </row>
    <row r="4" spans="1:7" s="58" customFormat="1" ht="28.5" customHeight="1">
      <c r="A4" s="61" t="s">
        <v>104</v>
      </c>
      <c r="B4" s="61"/>
      <c r="C4" s="61"/>
      <c r="D4" s="61"/>
      <c r="E4" s="61"/>
      <c r="F4" s="61"/>
      <c r="G4" s="61"/>
    </row>
    <row r="5" spans="1:7" s="58" customFormat="1" ht="18">
      <c r="A5" s="62">
        <v>1</v>
      </c>
      <c r="B5" s="63" t="s">
        <v>19</v>
      </c>
      <c r="C5" s="64"/>
      <c r="D5" s="64"/>
      <c r="E5" s="64"/>
      <c r="F5" s="64"/>
      <c r="G5" s="65">
        <f>SUM(G14:G20)</f>
        <v>0</v>
      </c>
    </row>
    <row r="6" spans="1:7" s="58" customFormat="1" ht="18">
      <c r="A6" s="62">
        <v>2</v>
      </c>
      <c r="B6" s="66" t="s">
        <v>5</v>
      </c>
      <c r="C6" s="67"/>
      <c r="D6" s="67"/>
      <c r="E6" s="67"/>
      <c r="F6" s="67"/>
      <c r="G6" s="65">
        <f>SUM(G31:G43)</f>
        <v>0</v>
      </c>
    </row>
    <row r="7" spans="1:7" s="58" customFormat="1" ht="18">
      <c r="A7" s="62">
        <v>3</v>
      </c>
      <c r="B7" s="66" t="s">
        <v>21</v>
      </c>
      <c r="C7" s="67"/>
      <c r="D7" s="67"/>
      <c r="E7" s="67"/>
      <c r="F7" s="67"/>
      <c r="G7" s="65">
        <f>SUM(G54:G68)</f>
        <v>0</v>
      </c>
    </row>
    <row r="8" spans="1:7" s="58" customFormat="1" ht="18">
      <c r="A8" s="62">
        <v>4</v>
      </c>
      <c r="B8" s="71" t="s">
        <v>4</v>
      </c>
      <c r="C8" s="72"/>
      <c r="D8" s="72"/>
      <c r="E8" s="72"/>
      <c r="F8" s="72"/>
      <c r="G8" s="65">
        <f>SUM(G72:G80)</f>
        <v>0</v>
      </c>
    </row>
    <row r="9" spans="1:7" s="58" customFormat="1" ht="18">
      <c r="A9" s="50" t="s">
        <v>22</v>
      </c>
      <c r="B9" s="50"/>
      <c r="C9" s="50"/>
      <c r="D9" s="50"/>
      <c r="E9" s="50"/>
      <c r="F9" s="50"/>
      <c r="G9" s="51">
        <f>SUM(G5:G8)</f>
        <v>0</v>
      </c>
    </row>
    <row r="10" spans="1:7" s="58" customFormat="1" ht="18">
      <c r="A10" s="101"/>
      <c r="B10" s="117"/>
      <c r="C10" s="118"/>
      <c r="D10" s="76"/>
      <c r="E10" s="77"/>
      <c r="F10" s="78"/>
      <c r="G10" s="78"/>
    </row>
    <row r="11" spans="1:7" ht="15.75">
      <c r="A11" s="73"/>
      <c r="B11" s="74"/>
      <c r="C11" s="75"/>
      <c r="D11" s="76"/>
      <c r="E11" s="77"/>
      <c r="F11" s="78"/>
      <c r="G11" s="78"/>
    </row>
    <row r="12" spans="1:7">
      <c r="A12" s="80">
        <v>1</v>
      </c>
      <c r="B12" s="70"/>
      <c r="C12" s="81" t="s">
        <v>19</v>
      </c>
      <c r="D12" s="82" t="s">
        <v>8</v>
      </c>
      <c r="E12" s="83" t="s">
        <v>9</v>
      </c>
      <c r="F12" s="84" t="s">
        <v>10</v>
      </c>
      <c r="G12" s="85" t="s">
        <v>11</v>
      </c>
    </row>
    <row r="13" spans="1:7" ht="14.25">
      <c r="A13" s="86"/>
      <c r="B13" s="87"/>
      <c r="C13" s="88"/>
      <c r="D13" s="89"/>
      <c r="E13" s="90"/>
      <c r="F13" s="91"/>
      <c r="G13" s="91"/>
    </row>
    <row r="14" spans="1:7" ht="14.25">
      <c r="A14" s="86"/>
      <c r="B14" s="92">
        <v>1</v>
      </c>
      <c r="C14" s="93" t="s">
        <v>99</v>
      </c>
      <c r="D14" s="89" t="s">
        <v>0</v>
      </c>
      <c r="E14" s="90">
        <v>1</v>
      </c>
      <c r="F14" s="128"/>
      <c r="G14" s="94">
        <f t="shared" ref="G14" si="0">+E14*F14</f>
        <v>0</v>
      </c>
    </row>
    <row r="15" spans="1:7" ht="14.25">
      <c r="A15" s="86"/>
      <c r="C15" s="88"/>
      <c r="D15" s="89"/>
      <c r="E15" s="90"/>
      <c r="F15" s="91"/>
      <c r="G15" s="91"/>
    </row>
    <row r="16" spans="1:7" ht="25.5">
      <c r="A16" s="86"/>
      <c r="B16" s="92">
        <f>B14+1</f>
        <v>2</v>
      </c>
      <c r="C16" s="93" t="s">
        <v>62</v>
      </c>
      <c r="D16" s="89" t="s">
        <v>0</v>
      </c>
      <c r="E16" s="90">
        <v>1</v>
      </c>
      <c r="F16" s="128"/>
      <c r="G16" s="94">
        <f t="shared" ref="G16" si="1">+E16*F16</f>
        <v>0</v>
      </c>
    </row>
    <row r="17" spans="1:7" ht="14.25">
      <c r="A17" s="86"/>
      <c r="B17" s="79"/>
      <c r="C17" s="88"/>
      <c r="D17" s="89"/>
      <c r="E17" s="90"/>
      <c r="F17" s="91"/>
      <c r="G17" s="94"/>
    </row>
    <row r="18" spans="1:7">
      <c r="B18" s="92">
        <f>B16+1</f>
        <v>3</v>
      </c>
      <c r="C18" s="93" t="s">
        <v>91</v>
      </c>
      <c r="D18" s="97" t="s">
        <v>0</v>
      </c>
      <c r="E18" s="98">
        <v>1</v>
      </c>
      <c r="F18" s="129"/>
      <c r="G18" s="94">
        <f>+E18*F18</f>
        <v>0</v>
      </c>
    </row>
    <row r="19" spans="1:7">
      <c r="B19" s="92"/>
      <c r="C19" s="93"/>
      <c r="D19" s="97"/>
      <c r="E19" s="98"/>
      <c r="F19" s="94"/>
      <c r="G19" s="94"/>
    </row>
    <row r="20" spans="1:7" ht="25.5">
      <c r="B20" s="92">
        <v>4</v>
      </c>
      <c r="C20" s="93" t="s">
        <v>103</v>
      </c>
      <c r="D20" s="97" t="s">
        <v>0</v>
      </c>
      <c r="E20" s="98">
        <v>8</v>
      </c>
      <c r="F20" s="129"/>
      <c r="G20" s="94">
        <f t="shared" ref="G20" si="2">+E20*F20</f>
        <v>0</v>
      </c>
    </row>
    <row r="21" spans="1:7">
      <c r="E21" s="105"/>
    </row>
    <row r="22" spans="1:7">
      <c r="A22" s="80">
        <v>2</v>
      </c>
      <c r="B22" s="70"/>
      <c r="C22" s="100" t="s">
        <v>5</v>
      </c>
      <c r="D22" s="82" t="s">
        <v>8</v>
      </c>
      <c r="E22" s="83" t="s">
        <v>9</v>
      </c>
      <c r="F22" s="84" t="s">
        <v>10</v>
      </c>
      <c r="G22" s="85" t="s">
        <v>11</v>
      </c>
    </row>
    <row r="23" spans="1:7" ht="25.5" customHeight="1">
      <c r="A23" s="101"/>
      <c r="B23" s="102" t="s">
        <v>33</v>
      </c>
      <c r="C23" s="103" t="s">
        <v>34</v>
      </c>
      <c r="D23" s="103"/>
      <c r="E23" s="103"/>
      <c r="F23" s="103"/>
      <c r="G23" s="103"/>
    </row>
    <row r="24" spans="1:7">
      <c r="A24" s="101"/>
      <c r="B24" s="102" t="s">
        <v>35</v>
      </c>
      <c r="C24" s="103" t="s">
        <v>36</v>
      </c>
      <c r="D24" s="103"/>
      <c r="E24" s="103"/>
      <c r="F24" s="103"/>
      <c r="G24" s="103"/>
    </row>
    <row r="25" spans="1:7" ht="27.75" customHeight="1">
      <c r="A25" s="101"/>
      <c r="B25" s="102" t="s">
        <v>37</v>
      </c>
      <c r="C25" s="103" t="s">
        <v>38</v>
      </c>
      <c r="D25" s="103"/>
      <c r="E25" s="103"/>
      <c r="F25" s="103"/>
      <c r="G25" s="103"/>
    </row>
    <row r="26" spans="1:7">
      <c r="A26" s="101"/>
      <c r="B26" s="102" t="s">
        <v>39</v>
      </c>
      <c r="C26" s="103" t="s">
        <v>40</v>
      </c>
      <c r="D26" s="103"/>
      <c r="E26" s="103"/>
      <c r="F26" s="103"/>
      <c r="G26" s="103"/>
    </row>
    <row r="27" spans="1:7">
      <c r="A27" s="101"/>
      <c r="B27" s="102" t="s">
        <v>41</v>
      </c>
      <c r="C27" s="103" t="s">
        <v>42</v>
      </c>
      <c r="D27" s="103"/>
      <c r="E27" s="103"/>
      <c r="F27" s="103"/>
      <c r="G27" s="103"/>
    </row>
    <row r="28" spans="1:7">
      <c r="A28" s="101"/>
      <c r="B28" s="102" t="s">
        <v>43</v>
      </c>
      <c r="C28" s="103" t="s">
        <v>44</v>
      </c>
      <c r="D28" s="103"/>
      <c r="E28" s="103"/>
      <c r="F28" s="103"/>
      <c r="G28" s="103"/>
    </row>
    <row r="29" spans="1:7" ht="27" customHeight="1">
      <c r="A29" s="101"/>
      <c r="B29" s="102" t="s">
        <v>45</v>
      </c>
      <c r="C29" s="103" t="s">
        <v>46</v>
      </c>
      <c r="D29" s="103"/>
      <c r="E29" s="103"/>
      <c r="F29" s="103"/>
      <c r="G29" s="103"/>
    </row>
    <row r="30" spans="1:7">
      <c r="E30" s="105"/>
    </row>
    <row r="31" spans="1:7" ht="25.5">
      <c r="B31" s="92">
        <v>1</v>
      </c>
      <c r="C31" s="93" t="s">
        <v>7</v>
      </c>
      <c r="D31" s="97" t="s">
        <v>2</v>
      </c>
      <c r="E31" s="98">
        <v>29.25</v>
      </c>
      <c r="F31" s="129"/>
      <c r="G31" s="94">
        <f>+E31*F31</f>
        <v>0</v>
      </c>
    </row>
    <row r="32" spans="1:7">
      <c r="B32" s="92"/>
      <c r="C32" s="93"/>
      <c r="D32" s="97"/>
      <c r="E32" s="98"/>
      <c r="F32" s="94"/>
      <c r="G32" s="94"/>
    </row>
    <row r="33" spans="1:7" ht="25.5">
      <c r="B33" s="92">
        <f>B31+1</f>
        <v>2</v>
      </c>
      <c r="C33" s="93" t="s">
        <v>86</v>
      </c>
      <c r="D33" s="97" t="s">
        <v>3</v>
      </c>
      <c r="E33" s="98">
        <v>9.75</v>
      </c>
      <c r="F33" s="129"/>
      <c r="G33" s="94">
        <f t="shared" ref="G33" si="3">+E33*F33</f>
        <v>0</v>
      </c>
    </row>
    <row r="34" spans="1:7">
      <c r="B34" s="92"/>
      <c r="C34" s="93"/>
      <c r="D34" s="97"/>
      <c r="E34" s="98"/>
      <c r="F34" s="94"/>
      <c r="G34" s="94"/>
    </row>
    <row r="35" spans="1:7" ht="38.25">
      <c r="B35" s="92">
        <f t="shared" ref="B35" si="4">B33+1</f>
        <v>3</v>
      </c>
      <c r="C35" s="93" t="s">
        <v>90</v>
      </c>
      <c r="D35" s="97" t="s">
        <v>2</v>
      </c>
      <c r="E35" s="98">
        <v>24</v>
      </c>
      <c r="F35" s="129"/>
      <c r="G35" s="94">
        <f t="shared" ref="G35" si="5">+E35*F35</f>
        <v>0</v>
      </c>
    </row>
    <row r="36" spans="1:7">
      <c r="B36" s="92"/>
      <c r="C36" s="93"/>
      <c r="D36" s="97"/>
      <c r="E36" s="98"/>
      <c r="F36" s="94"/>
      <c r="G36" s="94"/>
    </row>
    <row r="37" spans="1:7" ht="58.5" customHeight="1">
      <c r="B37" s="92">
        <f t="shared" ref="B37" si="6">B35+1</f>
        <v>4</v>
      </c>
      <c r="C37" s="93" t="s">
        <v>88</v>
      </c>
      <c r="D37" s="97" t="s">
        <v>3</v>
      </c>
      <c r="E37" s="98">
        <v>8.5</v>
      </c>
      <c r="F37" s="129"/>
      <c r="G37" s="94">
        <f t="shared" ref="G37" si="7">+E37*F37</f>
        <v>0</v>
      </c>
    </row>
    <row r="38" spans="1:7">
      <c r="B38" s="92"/>
      <c r="C38" s="93"/>
      <c r="D38" s="97"/>
      <c r="E38" s="98"/>
      <c r="F38" s="94"/>
      <c r="G38" s="94"/>
    </row>
    <row r="39" spans="1:7" ht="38.25">
      <c r="B39" s="92">
        <f t="shared" ref="B39" si="8">B37+1</f>
        <v>5</v>
      </c>
      <c r="C39" s="93" t="s">
        <v>106</v>
      </c>
      <c r="D39" s="107" t="s">
        <v>2</v>
      </c>
      <c r="E39" s="98">
        <v>15</v>
      </c>
      <c r="F39" s="129"/>
      <c r="G39" s="94">
        <f t="shared" ref="G39:G43" si="9">+E39*F39</f>
        <v>0</v>
      </c>
    </row>
    <row r="40" spans="1:7">
      <c r="B40" s="92"/>
      <c r="C40" s="93"/>
      <c r="D40" s="107"/>
      <c r="E40" s="98"/>
      <c r="F40" s="94"/>
      <c r="G40" s="94"/>
    </row>
    <row r="41" spans="1:7">
      <c r="B41" s="92">
        <f t="shared" ref="B41" si="10">B39+1</f>
        <v>6</v>
      </c>
      <c r="C41" s="93" t="s">
        <v>89</v>
      </c>
      <c r="D41" s="107" t="s">
        <v>2</v>
      </c>
      <c r="E41" s="98">
        <v>30</v>
      </c>
      <c r="F41" s="129"/>
      <c r="G41" s="94">
        <f t="shared" si="9"/>
        <v>0</v>
      </c>
    </row>
    <row r="42" spans="1:7">
      <c r="B42" s="92"/>
      <c r="C42" s="93"/>
      <c r="D42" s="107"/>
      <c r="E42" s="98"/>
      <c r="F42" s="94"/>
      <c r="G42" s="94"/>
    </row>
    <row r="43" spans="1:7" ht="25.5">
      <c r="B43" s="92">
        <f t="shared" ref="B43" si="11">B41+1</f>
        <v>7</v>
      </c>
      <c r="C43" s="93" t="s">
        <v>15</v>
      </c>
      <c r="D43" s="107" t="s">
        <v>3</v>
      </c>
      <c r="E43" s="98">
        <v>15</v>
      </c>
      <c r="F43" s="129"/>
      <c r="G43" s="94">
        <f t="shared" si="9"/>
        <v>0</v>
      </c>
    </row>
    <row r="44" spans="1:7">
      <c r="B44" s="92"/>
      <c r="C44" s="93"/>
      <c r="D44" s="107"/>
      <c r="E44" s="98"/>
      <c r="F44" s="94"/>
      <c r="G44" s="94"/>
    </row>
    <row r="45" spans="1:7">
      <c r="A45" s="80">
        <v>3</v>
      </c>
      <c r="B45" s="70"/>
      <c r="C45" s="100" t="s">
        <v>31</v>
      </c>
      <c r="D45" s="82" t="s">
        <v>8</v>
      </c>
      <c r="E45" s="83" t="s">
        <v>9</v>
      </c>
      <c r="F45" s="84" t="s">
        <v>10</v>
      </c>
      <c r="G45" s="85" t="s">
        <v>11</v>
      </c>
    </row>
    <row r="46" spans="1:7" ht="27" customHeight="1">
      <c r="B46" s="102" t="s">
        <v>47</v>
      </c>
      <c r="C46" s="108" t="s">
        <v>95</v>
      </c>
      <c r="D46" s="108"/>
      <c r="E46" s="108"/>
      <c r="F46" s="108"/>
      <c r="G46" s="108"/>
    </row>
    <row r="47" spans="1:7" ht="25.5" customHeight="1">
      <c r="B47" s="102" t="s">
        <v>48</v>
      </c>
      <c r="C47" s="103" t="s">
        <v>49</v>
      </c>
      <c r="D47" s="103"/>
      <c r="E47" s="103"/>
      <c r="F47" s="103"/>
      <c r="G47" s="103"/>
    </row>
    <row r="48" spans="1:7" ht="25.5" customHeight="1">
      <c r="B48" s="102" t="s">
        <v>50</v>
      </c>
      <c r="C48" s="103" t="s">
        <v>51</v>
      </c>
      <c r="D48" s="103"/>
      <c r="E48" s="103"/>
      <c r="F48" s="103"/>
      <c r="G48" s="103"/>
    </row>
    <row r="49" spans="1:247">
      <c r="B49" s="102" t="s">
        <v>52</v>
      </c>
      <c r="C49" s="103" t="s">
        <v>54</v>
      </c>
      <c r="D49" s="103"/>
      <c r="E49" s="103"/>
      <c r="F49" s="103"/>
      <c r="G49" s="103"/>
    </row>
    <row r="50" spans="1:247" ht="24.75" customHeight="1">
      <c r="B50" s="102" t="s">
        <v>53</v>
      </c>
      <c r="C50" s="103" t="s">
        <v>57</v>
      </c>
      <c r="D50" s="103"/>
      <c r="E50" s="103"/>
      <c r="F50" s="103"/>
      <c r="G50" s="103"/>
    </row>
    <row r="51" spans="1:247">
      <c r="B51" s="102" t="s">
        <v>55</v>
      </c>
      <c r="C51" s="103" t="s">
        <v>58</v>
      </c>
      <c r="D51" s="103"/>
      <c r="E51" s="103"/>
      <c r="F51" s="103"/>
      <c r="G51" s="103"/>
    </row>
    <row r="52" spans="1:247" ht="27" customHeight="1">
      <c r="B52" s="102" t="s">
        <v>56</v>
      </c>
      <c r="C52" s="103" t="s">
        <v>59</v>
      </c>
      <c r="D52" s="103"/>
      <c r="E52" s="103"/>
      <c r="F52" s="103"/>
      <c r="G52" s="103"/>
    </row>
    <row r="53" spans="1:247">
      <c r="B53" s="109"/>
      <c r="C53" s="110"/>
      <c r="D53" s="107"/>
      <c r="E53" s="98"/>
      <c r="F53" s="94"/>
      <c r="G53" s="94"/>
    </row>
    <row r="54" spans="1:247" ht="25.5">
      <c r="B54" s="92">
        <v>1</v>
      </c>
      <c r="C54" s="93" t="s">
        <v>32</v>
      </c>
      <c r="D54" s="107" t="s">
        <v>1</v>
      </c>
      <c r="E54" s="98">
        <v>13.8</v>
      </c>
      <c r="F54" s="130"/>
      <c r="G54" s="94">
        <f t="shared" ref="G54" si="12">+E54*F54</f>
        <v>0</v>
      </c>
    </row>
    <row r="55" spans="1:247">
      <c r="B55" s="92"/>
      <c r="C55" s="93"/>
      <c r="D55" s="107"/>
      <c r="E55" s="98"/>
      <c r="F55" s="94"/>
      <c r="G55" s="94"/>
    </row>
    <row r="56" spans="1:247" s="115" customFormat="1" ht="63.75">
      <c r="A56" s="96"/>
      <c r="B56" s="92">
        <f>B54+1</f>
        <v>2</v>
      </c>
      <c r="C56" s="93" t="s">
        <v>30</v>
      </c>
      <c r="D56" s="107" t="s">
        <v>3</v>
      </c>
      <c r="E56" s="98">
        <v>2.2000000000000002</v>
      </c>
      <c r="F56" s="129"/>
      <c r="G56" s="94">
        <f>+E56*F56</f>
        <v>0</v>
      </c>
      <c r="H56" s="111"/>
      <c r="I56" s="112"/>
      <c r="J56" s="112"/>
      <c r="K56" s="112"/>
      <c r="L56" s="113"/>
      <c r="M56" s="114"/>
      <c r="N56" s="111"/>
      <c r="O56" s="111"/>
      <c r="P56" s="112"/>
      <c r="Q56" s="112"/>
      <c r="R56" s="112"/>
      <c r="S56" s="113"/>
      <c r="T56" s="114"/>
      <c r="U56" s="111"/>
      <c r="V56" s="111"/>
      <c r="W56" s="112"/>
      <c r="X56" s="112"/>
      <c r="Y56" s="112"/>
      <c r="Z56" s="113"/>
      <c r="AA56" s="114"/>
      <c r="AB56" s="111"/>
      <c r="AC56" s="111"/>
      <c r="AD56" s="112"/>
      <c r="AE56" s="112"/>
      <c r="AF56" s="112"/>
      <c r="AG56" s="113"/>
      <c r="AH56" s="114"/>
      <c r="AI56" s="111"/>
      <c r="AJ56" s="111"/>
      <c r="AK56" s="112"/>
      <c r="AL56" s="112"/>
      <c r="AM56" s="112"/>
      <c r="AN56" s="113"/>
      <c r="AO56" s="114"/>
      <c r="AP56" s="111"/>
      <c r="AQ56" s="111"/>
      <c r="AR56" s="112"/>
      <c r="AS56" s="112"/>
      <c r="AT56" s="112"/>
      <c r="AU56" s="113"/>
      <c r="AV56" s="114"/>
      <c r="AW56" s="111"/>
      <c r="AX56" s="111"/>
      <c r="AY56" s="112"/>
      <c r="AZ56" s="112"/>
      <c r="BA56" s="112"/>
      <c r="BB56" s="113"/>
      <c r="BC56" s="114"/>
      <c r="BD56" s="111"/>
      <c r="BE56" s="111"/>
      <c r="BF56" s="112"/>
      <c r="BG56" s="112"/>
      <c r="BH56" s="112"/>
      <c r="BI56" s="113"/>
      <c r="BJ56" s="114"/>
      <c r="BK56" s="111"/>
      <c r="BL56" s="111"/>
      <c r="BM56" s="112"/>
      <c r="BN56" s="112"/>
      <c r="BO56" s="112"/>
      <c r="BP56" s="113"/>
      <c r="BQ56" s="114"/>
      <c r="BR56" s="111"/>
      <c r="BS56" s="111"/>
      <c r="BT56" s="112"/>
      <c r="BU56" s="112"/>
      <c r="BV56" s="112"/>
      <c r="BW56" s="113"/>
      <c r="BX56" s="114"/>
      <c r="BY56" s="111"/>
      <c r="BZ56" s="111"/>
      <c r="CA56" s="112"/>
      <c r="CB56" s="112"/>
      <c r="CC56" s="112"/>
      <c r="CD56" s="113"/>
      <c r="CE56" s="114"/>
      <c r="CF56" s="111"/>
      <c r="CG56" s="111"/>
      <c r="CH56" s="112"/>
      <c r="CI56" s="112"/>
      <c r="CJ56" s="112"/>
      <c r="CK56" s="113"/>
      <c r="CL56" s="114"/>
      <c r="CM56" s="111"/>
      <c r="CN56" s="111"/>
      <c r="CO56" s="112"/>
      <c r="CP56" s="112"/>
      <c r="CQ56" s="112"/>
      <c r="CR56" s="113"/>
      <c r="CS56" s="114"/>
      <c r="CT56" s="111"/>
      <c r="CU56" s="111"/>
      <c r="CV56" s="112"/>
      <c r="CW56" s="112"/>
      <c r="CX56" s="112"/>
      <c r="CY56" s="113"/>
      <c r="CZ56" s="114"/>
      <c r="DA56" s="111"/>
      <c r="DB56" s="111"/>
      <c r="DC56" s="112"/>
      <c r="DD56" s="112"/>
      <c r="DE56" s="112"/>
      <c r="DF56" s="113"/>
      <c r="DG56" s="114"/>
      <c r="DH56" s="111"/>
      <c r="DI56" s="111"/>
      <c r="DJ56" s="112"/>
      <c r="DK56" s="112"/>
      <c r="DL56" s="112"/>
      <c r="DM56" s="113"/>
      <c r="DN56" s="114"/>
      <c r="DO56" s="111"/>
      <c r="DP56" s="111"/>
      <c r="DQ56" s="112"/>
      <c r="DR56" s="112"/>
      <c r="DS56" s="112"/>
      <c r="DT56" s="113"/>
      <c r="DU56" s="114"/>
      <c r="DV56" s="111"/>
      <c r="DW56" s="111"/>
      <c r="DX56" s="112"/>
      <c r="DY56" s="112"/>
      <c r="DZ56" s="112"/>
      <c r="EA56" s="113"/>
      <c r="EB56" s="114"/>
      <c r="EC56" s="111"/>
      <c r="ED56" s="111"/>
      <c r="EE56" s="112"/>
      <c r="EF56" s="112"/>
      <c r="EG56" s="112"/>
      <c r="EH56" s="113"/>
      <c r="EI56" s="114"/>
      <c r="EJ56" s="111"/>
      <c r="EK56" s="111"/>
      <c r="EL56" s="112"/>
      <c r="EM56" s="112"/>
      <c r="EN56" s="112"/>
      <c r="EO56" s="113"/>
      <c r="EP56" s="114"/>
      <c r="EQ56" s="111"/>
      <c r="ER56" s="111"/>
      <c r="ES56" s="112"/>
      <c r="ET56" s="112"/>
      <c r="EU56" s="112"/>
      <c r="EV56" s="113"/>
      <c r="EW56" s="114"/>
      <c r="EX56" s="111"/>
      <c r="EY56" s="111"/>
      <c r="EZ56" s="112"/>
      <c r="FA56" s="112"/>
      <c r="FB56" s="112"/>
      <c r="FC56" s="113"/>
      <c r="FD56" s="114"/>
      <c r="FE56" s="111"/>
      <c r="FF56" s="111"/>
      <c r="FG56" s="112"/>
      <c r="FH56" s="112"/>
      <c r="FI56" s="112"/>
      <c r="FJ56" s="113"/>
      <c r="FK56" s="114"/>
      <c r="FL56" s="111"/>
      <c r="FM56" s="111"/>
      <c r="FN56" s="112"/>
      <c r="FO56" s="112"/>
      <c r="FP56" s="112"/>
      <c r="FQ56" s="113"/>
      <c r="FR56" s="114"/>
      <c r="FS56" s="111"/>
      <c r="FT56" s="111"/>
      <c r="FU56" s="112"/>
      <c r="FV56" s="112"/>
      <c r="FW56" s="112"/>
      <c r="FX56" s="113"/>
      <c r="FY56" s="114"/>
      <c r="FZ56" s="111"/>
      <c r="GA56" s="111"/>
      <c r="GB56" s="112"/>
      <c r="GC56" s="112"/>
      <c r="GD56" s="112"/>
      <c r="GE56" s="113"/>
      <c r="GF56" s="114"/>
      <c r="GG56" s="111"/>
      <c r="GH56" s="111"/>
      <c r="GI56" s="112"/>
      <c r="GJ56" s="112"/>
      <c r="GK56" s="112"/>
      <c r="GL56" s="113"/>
      <c r="GM56" s="114"/>
      <c r="GN56" s="111"/>
      <c r="GO56" s="111"/>
      <c r="GP56" s="112"/>
      <c r="GQ56" s="112"/>
      <c r="GR56" s="112"/>
      <c r="GS56" s="113"/>
      <c r="GT56" s="114"/>
      <c r="GU56" s="111"/>
      <c r="GV56" s="111"/>
      <c r="GW56" s="112"/>
      <c r="GX56" s="112"/>
      <c r="GY56" s="112"/>
      <c r="GZ56" s="113"/>
      <c r="HA56" s="114"/>
      <c r="HB56" s="111"/>
      <c r="HC56" s="111"/>
      <c r="HD56" s="112"/>
      <c r="HE56" s="112"/>
      <c r="HF56" s="112"/>
      <c r="HG56" s="113"/>
      <c r="HH56" s="114"/>
      <c r="HI56" s="111"/>
      <c r="HJ56" s="111"/>
      <c r="HK56" s="112"/>
      <c r="HL56" s="112"/>
      <c r="HM56" s="112"/>
      <c r="HN56" s="113"/>
      <c r="HO56" s="114"/>
      <c r="HP56" s="111"/>
      <c r="HQ56" s="111"/>
      <c r="HR56" s="112"/>
      <c r="HS56" s="112"/>
      <c r="HT56" s="112"/>
      <c r="HU56" s="113"/>
      <c r="HV56" s="114"/>
      <c r="HW56" s="111"/>
      <c r="HX56" s="111"/>
      <c r="HY56" s="112"/>
      <c r="HZ56" s="112"/>
      <c r="IA56" s="112"/>
      <c r="IB56" s="113"/>
      <c r="IC56" s="114"/>
      <c r="ID56" s="111"/>
      <c r="IE56" s="111"/>
      <c r="IF56" s="112"/>
      <c r="IG56" s="112"/>
      <c r="IH56" s="112"/>
      <c r="II56" s="113"/>
      <c r="IJ56" s="114"/>
      <c r="IK56" s="111"/>
      <c r="IL56" s="111"/>
      <c r="IM56" s="112"/>
    </row>
    <row r="57" spans="1:247">
      <c r="B57" s="92"/>
      <c r="C57" s="93"/>
      <c r="D57" s="107"/>
      <c r="E57" s="98"/>
      <c r="F57" s="94"/>
      <c r="G57" s="94"/>
    </row>
    <row r="58" spans="1:247" ht="63.75">
      <c r="B58" s="92">
        <f>B56+1</f>
        <v>3</v>
      </c>
      <c r="C58" s="93" t="s">
        <v>94</v>
      </c>
      <c r="D58" s="107" t="s">
        <v>3</v>
      </c>
      <c r="E58" s="98">
        <v>4.4000000000000004</v>
      </c>
      <c r="F58" s="129"/>
      <c r="G58" s="94">
        <f t="shared" ref="G58:G68" si="13">+E58*F58</f>
        <v>0</v>
      </c>
    </row>
    <row r="59" spans="1:247">
      <c r="B59" s="79"/>
      <c r="C59" s="93"/>
      <c r="D59" s="107"/>
      <c r="E59" s="98"/>
      <c r="F59" s="94"/>
      <c r="G59" s="94"/>
    </row>
    <row r="60" spans="1:247" ht="63.75">
      <c r="B60" s="92">
        <f>B58+1</f>
        <v>4</v>
      </c>
      <c r="C60" s="93" t="s">
        <v>27</v>
      </c>
      <c r="D60" s="107"/>
      <c r="E60" s="98"/>
      <c r="F60" s="133"/>
      <c r="G60" s="94"/>
    </row>
    <row r="61" spans="1:247">
      <c r="B61" s="92"/>
      <c r="C61" s="93" t="s">
        <v>28</v>
      </c>
      <c r="D61" s="107" t="s">
        <v>26</v>
      </c>
      <c r="E61" s="98">
        <v>72</v>
      </c>
      <c r="F61" s="134"/>
      <c r="G61" s="94">
        <f t="shared" si="13"/>
        <v>0</v>
      </c>
    </row>
    <row r="62" spans="1:247">
      <c r="B62" s="92"/>
      <c r="C62" s="93" t="s">
        <v>29</v>
      </c>
      <c r="D62" s="107" t="s">
        <v>26</v>
      </c>
      <c r="E62" s="98">
        <v>218</v>
      </c>
      <c r="F62" s="134"/>
      <c r="G62" s="94">
        <f t="shared" si="13"/>
        <v>0</v>
      </c>
    </row>
    <row r="63" spans="1:247">
      <c r="B63" s="92"/>
      <c r="C63" s="93"/>
      <c r="D63" s="107"/>
      <c r="E63" s="98"/>
      <c r="F63" s="133"/>
      <c r="G63" s="94"/>
    </row>
    <row r="64" spans="1:247" ht="25.5">
      <c r="B64" s="92">
        <v>5</v>
      </c>
      <c r="C64" s="93" t="s">
        <v>109</v>
      </c>
      <c r="D64" s="107" t="s">
        <v>2</v>
      </c>
      <c r="E64" s="98"/>
      <c r="F64" s="133"/>
      <c r="G64" s="94"/>
    </row>
    <row r="65" spans="1:7">
      <c r="B65" s="92"/>
      <c r="C65" s="93"/>
      <c r="D65" s="107"/>
      <c r="E65" s="98"/>
      <c r="F65" s="133"/>
      <c r="G65" s="94"/>
    </row>
    <row r="66" spans="1:7" ht="25.5">
      <c r="A66" s="101"/>
      <c r="B66" s="92">
        <v>6</v>
      </c>
      <c r="C66" s="93" t="s">
        <v>120</v>
      </c>
      <c r="D66" s="113" t="s">
        <v>1</v>
      </c>
      <c r="E66" s="98">
        <v>10</v>
      </c>
      <c r="F66" s="131"/>
      <c r="G66" s="94">
        <f t="shared" ref="G66" si="14">+E66*F66</f>
        <v>0</v>
      </c>
    </row>
    <row r="67" spans="1:7">
      <c r="A67" s="101"/>
      <c r="B67" s="92"/>
      <c r="C67" s="93"/>
      <c r="D67" s="107"/>
      <c r="E67" s="98"/>
      <c r="F67" s="132"/>
      <c r="G67" s="94"/>
    </row>
    <row r="68" spans="1:7" ht="38.25">
      <c r="B68" s="92">
        <v>7</v>
      </c>
      <c r="C68" s="93" t="s">
        <v>110</v>
      </c>
      <c r="D68" s="107" t="s">
        <v>1</v>
      </c>
      <c r="E68" s="98">
        <v>8.8000000000000007</v>
      </c>
      <c r="F68" s="129"/>
      <c r="G68" s="94">
        <f t="shared" si="13"/>
        <v>0</v>
      </c>
    </row>
    <row r="69" spans="1:7">
      <c r="A69" s="122"/>
      <c r="B69" s="92"/>
      <c r="C69" s="123"/>
      <c r="D69" s="97"/>
      <c r="E69" s="98"/>
      <c r="F69" s="121"/>
      <c r="G69" s="121"/>
    </row>
    <row r="70" spans="1:7">
      <c r="A70" s="80">
        <v>5</v>
      </c>
      <c r="B70" s="70"/>
      <c r="C70" s="116" t="s">
        <v>4</v>
      </c>
      <c r="D70" s="82" t="s">
        <v>8</v>
      </c>
      <c r="E70" s="83" t="s">
        <v>9</v>
      </c>
      <c r="F70" s="84" t="s">
        <v>10</v>
      </c>
      <c r="G70" s="85" t="s">
        <v>11</v>
      </c>
    </row>
    <row r="71" spans="1:7">
      <c r="A71" s="101"/>
      <c r="B71" s="117"/>
      <c r="C71" s="118"/>
      <c r="D71" s="113"/>
      <c r="E71" s="119"/>
      <c r="F71" s="120"/>
      <c r="G71" s="120"/>
    </row>
    <row r="72" spans="1:7" ht="51">
      <c r="A72" s="122"/>
      <c r="B72" s="92">
        <v>1</v>
      </c>
      <c r="C72" s="93" t="s">
        <v>113</v>
      </c>
      <c r="D72" s="97" t="s">
        <v>23</v>
      </c>
      <c r="E72" s="98">
        <v>1</v>
      </c>
      <c r="F72" s="129"/>
      <c r="G72" s="94">
        <f t="shared" ref="G72" si="15">+E72*F72</f>
        <v>0</v>
      </c>
    </row>
    <row r="73" spans="1:7">
      <c r="A73" s="122"/>
      <c r="B73" s="92"/>
      <c r="C73" s="93"/>
      <c r="D73" s="97"/>
      <c r="E73" s="98"/>
      <c r="F73" s="94"/>
      <c r="G73" s="94"/>
    </row>
    <row r="74" spans="1:7" ht="38.25">
      <c r="A74" s="122"/>
      <c r="B74" s="92">
        <v>2</v>
      </c>
      <c r="C74" s="93" t="s">
        <v>112</v>
      </c>
      <c r="D74" s="97" t="s">
        <v>23</v>
      </c>
      <c r="E74" s="98">
        <v>1</v>
      </c>
      <c r="F74" s="129"/>
      <c r="G74" s="94">
        <f t="shared" ref="G74" si="16">+E74*F74</f>
        <v>0</v>
      </c>
    </row>
    <row r="75" spans="1:7">
      <c r="A75" s="122"/>
      <c r="B75" s="92"/>
      <c r="C75" s="93"/>
      <c r="D75" s="97"/>
      <c r="E75" s="98"/>
      <c r="F75" s="94"/>
      <c r="G75" s="94"/>
    </row>
    <row r="76" spans="1:7">
      <c r="A76" s="122"/>
      <c r="B76" s="92">
        <v>4</v>
      </c>
      <c r="C76" s="93" t="s">
        <v>12</v>
      </c>
      <c r="D76" s="124" t="s">
        <v>6</v>
      </c>
      <c r="E76" s="98">
        <v>2</v>
      </c>
      <c r="F76" s="129"/>
      <c r="G76" s="94">
        <f t="shared" ref="G76" si="17">+E76*F76</f>
        <v>0</v>
      </c>
    </row>
    <row r="77" spans="1:7">
      <c r="A77" s="122"/>
      <c r="B77" s="92"/>
      <c r="C77" s="93"/>
      <c r="D77" s="124"/>
      <c r="E77" s="98"/>
      <c r="F77" s="94"/>
      <c r="G77" s="94"/>
    </row>
    <row r="78" spans="1:7">
      <c r="A78" s="122"/>
      <c r="B78" s="92">
        <v>5</v>
      </c>
      <c r="C78" s="93" t="s">
        <v>13</v>
      </c>
      <c r="D78" s="124" t="s">
        <v>14</v>
      </c>
      <c r="E78" s="98">
        <v>1</v>
      </c>
      <c r="F78" s="129"/>
      <c r="G78" s="94">
        <f>+E78*F78</f>
        <v>0</v>
      </c>
    </row>
    <row r="79" spans="1:7">
      <c r="A79" s="122"/>
      <c r="B79" s="92"/>
      <c r="C79" s="79"/>
      <c r="D79" s="125"/>
      <c r="E79" s="98"/>
      <c r="F79" s="94"/>
      <c r="G79" s="94"/>
    </row>
    <row r="80" spans="1:7">
      <c r="A80" s="122"/>
      <c r="B80" s="92">
        <v>6</v>
      </c>
      <c r="C80" s="93" t="s">
        <v>98</v>
      </c>
      <c r="D80" s="124" t="s">
        <v>14</v>
      </c>
      <c r="E80" s="98">
        <v>1</v>
      </c>
      <c r="F80" s="129"/>
      <c r="G80" s="94">
        <f t="shared" ref="G80" si="18">+E80*F80</f>
        <v>0</v>
      </c>
    </row>
    <row r="81" spans="1:7">
      <c r="A81" s="122"/>
      <c r="B81" s="92"/>
      <c r="C81" s="93"/>
      <c r="D81" s="124"/>
      <c r="E81" s="98"/>
      <c r="F81" s="94"/>
      <c r="G81" s="94"/>
    </row>
    <row r="82" spans="1:7">
      <c r="A82" s="122"/>
      <c r="B82" s="92"/>
      <c r="C82" s="79"/>
      <c r="D82" s="194"/>
      <c r="E82" s="98"/>
      <c r="F82" s="94"/>
      <c r="G82" s="94"/>
    </row>
    <row r="83" spans="1:7">
      <c r="A83" s="122"/>
      <c r="B83" s="92"/>
      <c r="C83" s="79"/>
      <c r="D83" s="125"/>
      <c r="E83" s="98"/>
      <c r="F83" s="94"/>
      <c r="G83" s="94"/>
    </row>
    <row r="84" spans="1:7">
      <c r="A84" s="122"/>
      <c r="B84" s="92"/>
      <c r="C84" s="79"/>
      <c r="D84" s="125"/>
      <c r="E84" s="98"/>
      <c r="F84" s="94"/>
      <c r="G84" s="94"/>
    </row>
    <row r="85" spans="1:7">
      <c r="B85" s="126"/>
    </row>
  </sheetData>
  <sheetProtection algorithmName="SHA-512" hashValue="FmBqfkHJwdRkNTx4okneVdD1S3zhFmvptYqgypNBkW3s0pUGsuIvfTF1AUeH9qkuzMxG5HiEA5k4lGvhhQCCdg==" saltValue="QV2WXwIeZEQF5I2dSUrUKg==" spinCount="100000" sheet="1" objects="1" scenarios="1"/>
  <mergeCells count="21">
    <mergeCell ref="C50:G50"/>
    <mergeCell ref="C51:G51"/>
    <mergeCell ref="C52:G52"/>
    <mergeCell ref="C28:G28"/>
    <mergeCell ref="C29:G29"/>
    <mergeCell ref="C46:G46"/>
    <mergeCell ref="C47:G47"/>
    <mergeCell ref="C48:G48"/>
    <mergeCell ref="C49:G49"/>
    <mergeCell ref="C27:G27"/>
    <mergeCell ref="A3:G3"/>
    <mergeCell ref="A4:G4"/>
    <mergeCell ref="B5:F5"/>
    <mergeCell ref="B6:F6"/>
    <mergeCell ref="B7:F7"/>
    <mergeCell ref="B8:F8"/>
    <mergeCell ref="A9:F9"/>
    <mergeCell ref="C23:G23"/>
    <mergeCell ref="C24:G24"/>
    <mergeCell ref="C25:G25"/>
    <mergeCell ref="C26:G26"/>
  </mergeCells>
  <pageMargins left="0.70866141732283472" right="0.70866141732283472" top="0.74803149606299213" bottom="0.74803149606299213" header="0.31496062992125984" footer="0.31496062992125984"/>
  <pageSetup paperSize="9" scale="85" fitToHeight="0" orientation="portrait" r:id="rId1"/>
  <headerFooter>
    <oddFooter>&amp;LPostajališče: Eda Center 2&amp;CVZPOSTAVITEV SISTEMA IN UPRAVLJANJE SISTEMA IZPOSOJE KOLES GO-KOLO
MESTNA OBČINA NOVA GORICA&amp;R&amp;"EurostileT,Običajno"Stran &amp;P od &amp;N</oddFooter>
  </headerFooter>
  <rowBreaks count="1" manualBreakCount="1">
    <brk id="4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88"/>
  <sheetViews>
    <sheetView view="pageBreakPreview" topLeftCell="A61" zoomScale="85" zoomScaleNormal="100" zoomScaleSheetLayoutView="85" workbookViewId="0">
      <selection activeCell="G62" sqref="G62"/>
    </sheetView>
  </sheetViews>
  <sheetFormatPr defaultColWidth="9.140625" defaultRowHeight="12.75"/>
  <cols>
    <col min="1" max="1" width="5.7109375" style="96" customWidth="1"/>
    <col min="2" max="2" width="3.42578125" style="95" customWidth="1"/>
    <col min="3" max="3" width="47.7109375" style="99" customWidth="1"/>
    <col min="4" max="4" width="8.7109375" style="104" customWidth="1"/>
    <col min="5" max="5" width="8.7109375" style="127" customWidth="1"/>
    <col min="6" max="6" width="14.140625" style="106" customWidth="1"/>
    <col min="7" max="7" width="16.28515625" style="106" customWidth="1"/>
    <col min="8" max="16384" width="9.140625" style="79"/>
  </cols>
  <sheetData>
    <row r="1" spans="1:7" s="58" customFormat="1" ht="18">
      <c r="A1" s="52"/>
      <c r="B1" s="53"/>
      <c r="C1" s="54" t="s">
        <v>17</v>
      </c>
      <c r="D1" s="55"/>
      <c r="E1" s="56"/>
      <c r="F1" s="57"/>
      <c r="G1" s="57"/>
    </row>
    <row r="2" spans="1:7" s="58" customFormat="1" ht="18">
      <c r="A2" s="52"/>
      <c r="B2" s="53"/>
      <c r="C2" s="59"/>
      <c r="D2" s="60"/>
      <c r="E2" s="56"/>
      <c r="F2" s="57"/>
      <c r="G2" s="57"/>
    </row>
    <row r="3" spans="1:7" s="58" customFormat="1" ht="28.5" customHeight="1">
      <c r="A3" s="61" t="s">
        <v>18</v>
      </c>
      <c r="B3" s="61"/>
      <c r="C3" s="61"/>
      <c r="D3" s="61"/>
      <c r="E3" s="61"/>
      <c r="F3" s="61"/>
      <c r="G3" s="61"/>
    </row>
    <row r="4" spans="1:7" s="58" customFormat="1" ht="28.5" customHeight="1">
      <c r="A4" s="61" t="s">
        <v>73</v>
      </c>
      <c r="B4" s="61"/>
      <c r="C4" s="61"/>
      <c r="D4" s="61"/>
      <c r="E4" s="61"/>
      <c r="F4" s="61"/>
      <c r="G4" s="61"/>
    </row>
    <row r="5" spans="1:7" s="58" customFormat="1" ht="18">
      <c r="A5" s="62">
        <v>1</v>
      </c>
      <c r="B5" s="63" t="s">
        <v>19</v>
      </c>
      <c r="C5" s="64"/>
      <c r="D5" s="64"/>
      <c r="E5" s="64"/>
      <c r="F5" s="64"/>
      <c r="G5" s="65">
        <f>SUM(G13:G25)</f>
        <v>0</v>
      </c>
    </row>
    <row r="6" spans="1:7" s="58" customFormat="1" ht="18">
      <c r="A6" s="62">
        <v>2</v>
      </c>
      <c r="B6" s="66" t="s">
        <v>5</v>
      </c>
      <c r="C6" s="67"/>
      <c r="D6" s="67"/>
      <c r="E6" s="67"/>
      <c r="F6" s="67"/>
      <c r="G6" s="65">
        <f>SUM(G35:G44)</f>
        <v>0</v>
      </c>
    </row>
    <row r="7" spans="1:7" s="58" customFormat="1" ht="18">
      <c r="A7" s="62">
        <v>3</v>
      </c>
      <c r="B7" s="66" t="s">
        <v>21</v>
      </c>
      <c r="C7" s="67"/>
      <c r="D7" s="67"/>
      <c r="E7" s="67"/>
      <c r="F7" s="67"/>
      <c r="G7" s="65">
        <f>SUM(G54:G67)</f>
        <v>0</v>
      </c>
    </row>
    <row r="8" spans="1:7" s="58" customFormat="1" ht="18">
      <c r="A8" s="62">
        <v>4</v>
      </c>
      <c r="B8" s="68" t="s">
        <v>60</v>
      </c>
      <c r="C8" s="69"/>
      <c r="D8" s="70"/>
      <c r="E8" s="70"/>
      <c r="F8" s="69"/>
      <c r="G8" s="65">
        <f>SUM(G70:G74)</f>
        <v>0</v>
      </c>
    </row>
    <row r="9" spans="1:7" s="58" customFormat="1" ht="18">
      <c r="A9" s="62">
        <v>5</v>
      </c>
      <c r="B9" s="71" t="s">
        <v>4</v>
      </c>
      <c r="C9" s="72"/>
      <c r="D9" s="72"/>
      <c r="E9" s="72"/>
      <c r="F9" s="72"/>
      <c r="G9" s="65">
        <f>SUM(G78:G88)</f>
        <v>0</v>
      </c>
    </row>
    <row r="10" spans="1:7" s="58" customFormat="1" ht="18">
      <c r="A10" s="195" t="s">
        <v>22</v>
      </c>
      <c r="B10" s="196"/>
      <c r="C10" s="196"/>
      <c r="D10" s="196"/>
      <c r="E10" s="196"/>
      <c r="F10" s="196"/>
      <c r="G10" s="197">
        <f>SUM(G5:G9)</f>
        <v>0</v>
      </c>
    </row>
    <row r="11" spans="1:7" ht="15.75">
      <c r="A11" s="73"/>
      <c r="B11" s="74"/>
      <c r="C11" s="75"/>
      <c r="D11" s="76"/>
      <c r="E11" s="77"/>
      <c r="F11" s="78"/>
      <c r="G11" s="78"/>
    </row>
    <row r="12" spans="1:7">
      <c r="A12" s="80">
        <v>1</v>
      </c>
      <c r="B12" s="70"/>
      <c r="C12" s="81" t="s">
        <v>19</v>
      </c>
      <c r="D12" s="82" t="s">
        <v>8</v>
      </c>
      <c r="E12" s="83" t="s">
        <v>9</v>
      </c>
      <c r="F12" s="84" t="s">
        <v>10</v>
      </c>
      <c r="G12" s="85" t="s">
        <v>11</v>
      </c>
    </row>
    <row r="13" spans="1:7" ht="14.25">
      <c r="A13" s="86"/>
      <c r="B13" s="87"/>
      <c r="C13" s="88"/>
      <c r="D13" s="89"/>
      <c r="E13" s="90"/>
      <c r="F13" s="91"/>
      <c r="G13" s="91"/>
    </row>
    <row r="14" spans="1:7" ht="14.25">
      <c r="A14" s="86"/>
      <c r="B14" s="92">
        <v>1</v>
      </c>
      <c r="C14" s="93" t="s">
        <v>99</v>
      </c>
      <c r="D14" s="89" t="s">
        <v>0</v>
      </c>
      <c r="E14" s="90">
        <v>1</v>
      </c>
      <c r="F14" s="128"/>
      <c r="G14" s="94">
        <f t="shared" ref="G14" si="0">+E14*F14</f>
        <v>0</v>
      </c>
    </row>
    <row r="15" spans="1:7" ht="14.25">
      <c r="A15" s="86"/>
      <c r="C15" s="88"/>
      <c r="D15" s="89"/>
      <c r="E15" s="90"/>
      <c r="F15" s="91"/>
      <c r="G15" s="91"/>
    </row>
    <row r="16" spans="1:7" ht="25.5">
      <c r="A16" s="86"/>
      <c r="B16" s="92">
        <f>B14+1</f>
        <v>2</v>
      </c>
      <c r="C16" s="93" t="s">
        <v>62</v>
      </c>
      <c r="D16" s="89" t="s">
        <v>0</v>
      </c>
      <c r="E16" s="90">
        <v>1</v>
      </c>
      <c r="F16" s="128"/>
      <c r="G16" s="94">
        <f t="shared" ref="G16" si="1">+E16*F16</f>
        <v>0</v>
      </c>
    </row>
    <row r="17" spans="1:7" ht="14.25">
      <c r="A17" s="86"/>
      <c r="B17" s="92"/>
      <c r="C17" s="88"/>
      <c r="D17" s="89"/>
      <c r="E17" s="90"/>
      <c r="F17" s="91"/>
      <c r="G17" s="94"/>
    </row>
    <row r="18" spans="1:7">
      <c r="B18" s="92">
        <f>B16+1</f>
        <v>3</v>
      </c>
      <c r="C18" s="93" t="s">
        <v>92</v>
      </c>
      <c r="D18" s="97" t="s">
        <v>0</v>
      </c>
      <c r="E18" s="98">
        <v>1</v>
      </c>
      <c r="F18" s="129"/>
      <c r="G18" s="94">
        <f>+E18*F18</f>
        <v>0</v>
      </c>
    </row>
    <row r="19" spans="1:7" ht="14.25">
      <c r="A19" s="86"/>
      <c r="B19" s="92"/>
      <c r="D19" s="97"/>
      <c r="E19" s="98"/>
      <c r="F19" s="94"/>
      <c r="G19" s="94"/>
    </row>
    <row r="20" spans="1:7">
      <c r="B20" s="92">
        <v>4</v>
      </c>
      <c r="C20" s="93" t="s">
        <v>67</v>
      </c>
      <c r="D20" s="97" t="s">
        <v>1</v>
      </c>
      <c r="E20" s="98">
        <v>19.2</v>
      </c>
      <c r="F20" s="129"/>
      <c r="G20" s="94">
        <f t="shared" ref="G20:G24" si="2">+E20*F20</f>
        <v>0</v>
      </c>
    </row>
    <row r="21" spans="1:7" ht="14.25">
      <c r="A21" s="86"/>
      <c r="B21" s="92"/>
      <c r="C21" s="93"/>
      <c r="D21" s="97"/>
      <c r="E21" s="98"/>
      <c r="F21" s="94"/>
      <c r="G21" s="94"/>
    </row>
    <row r="22" spans="1:7" ht="38.25">
      <c r="B22" s="92">
        <v>5</v>
      </c>
      <c r="C22" s="93" t="s">
        <v>66</v>
      </c>
      <c r="D22" s="97" t="s">
        <v>2</v>
      </c>
      <c r="E22" s="98">
        <v>22.4</v>
      </c>
      <c r="F22" s="129"/>
      <c r="G22" s="94">
        <f t="shared" si="2"/>
        <v>0</v>
      </c>
    </row>
    <row r="23" spans="1:7">
      <c r="B23" s="92"/>
      <c r="C23" s="93"/>
      <c r="D23" s="97"/>
      <c r="E23" s="98"/>
      <c r="F23" s="94"/>
      <c r="G23" s="94"/>
    </row>
    <row r="24" spans="1:7" ht="25.5">
      <c r="B24" s="92">
        <v>6</v>
      </c>
      <c r="C24" s="93" t="s">
        <v>82</v>
      </c>
      <c r="D24" s="97" t="s">
        <v>23</v>
      </c>
      <c r="E24" s="98">
        <v>1</v>
      </c>
      <c r="F24" s="129"/>
      <c r="G24" s="94">
        <f t="shared" si="2"/>
        <v>0</v>
      </c>
    </row>
    <row r="25" spans="1:7">
      <c r="E25" s="105"/>
    </row>
    <row r="26" spans="1:7">
      <c r="A26" s="80">
        <v>2</v>
      </c>
      <c r="B26" s="70"/>
      <c r="C26" s="100" t="s">
        <v>5</v>
      </c>
      <c r="D26" s="82" t="s">
        <v>8</v>
      </c>
      <c r="E26" s="83" t="s">
        <v>9</v>
      </c>
      <c r="F26" s="84" t="s">
        <v>10</v>
      </c>
      <c r="G26" s="85" t="s">
        <v>11</v>
      </c>
    </row>
    <row r="27" spans="1:7" ht="25.5" customHeight="1">
      <c r="A27" s="101"/>
      <c r="B27" s="102" t="s">
        <v>33</v>
      </c>
      <c r="C27" s="103" t="s">
        <v>34</v>
      </c>
      <c r="D27" s="103"/>
      <c r="E27" s="103"/>
      <c r="F27" s="103"/>
      <c r="G27" s="103"/>
    </row>
    <row r="28" spans="1:7">
      <c r="A28" s="101"/>
      <c r="B28" s="102" t="s">
        <v>35</v>
      </c>
      <c r="C28" s="103" t="s">
        <v>36</v>
      </c>
      <c r="D28" s="103"/>
      <c r="E28" s="103"/>
      <c r="F28" s="103"/>
      <c r="G28" s="103"/>
    </row>
    <row r="29" spans="1:7" ht="27.75" customHeight="1">
      <c r="A29" s="101"/>
      <c r="B29" s="102" t="s">
        <v>37</v>
      </c>
      <c r="C29" s="103" t="s">
        <v>38</v>
      </c>
      <c r="D29" s="103"/>
      <c r="E29" s="103"/>
      <c r="F29" s="103"/>
      <c r="G29" s="103"/>
    </row>
    <row r="30" spans="1:7">
      <c r="A30" s="101"/>
      <c r="B30" s="102" t="s">
        <v>39</v>
      </c>
      <c r="C30" s="103" t="s">
        <v>40</v>
      </c>
      <c r="D30" s="103"/>
      <c r="E30" s="103"/>
      <c r="F30" s="103"/>
      <c r="G30" s="103"/>
    </row>
    <row r="31" spans="1:7">
      <c r="A31" s="101"/>
      <c r="B31" s="102" t="s">
        <v>41</v>
      </c>
      <c r="C31" s="103" t="s">
        <v>42</v>
      </c>
      <c r="D31" s="103"/>
      <c r="E31" s="103"/>
      <c r="F31" s="103"/>
      <c r="G31" s="103"/>
    </row>
    <row r="32" spans="1:7">
      <c r="A32" s="101"/>
      <c r="B32" s="102" t="s">
        <v>43</v>
      </c>
      <c r="C32" s="103" t="s">
        <v>44</v>
      </c>
      <c r="D32" s="103"/>
      <c r="E32" s="103"/>
      <c r="F32" s="103"/>
      <c r="G32" s="103"/>
    </row>
    <row r="33" spans="1:7" ht="27" customHeight="1">
      <c r="A33" s="101"/>
      <c r="B33" s="102" t="s">
        <v>45</v>
      </c>
      <c r="C33" s="103" t="s">
        <v>46</v>
      </c>
      <c r="D33" s="103"/>
      <c r="E33" s="103"/>
      <c r="F33" s="103"/>
      <c r="G33" s="103"/>
    </row>
    <row r="34" spans="1:7">
      <c r="E34" s="105"/>
    </row>
    <row r="35" spans="1:7" ht="51.75" customHeight="1">
      <c r="B35" s="92">
        <v>1</v>
      </c>
      <c r="C35" s="93" t="s">
        <v>87</v>
      </c>
      <c r="D35" s="97" t="s">
        <v>3</v>
      </c>
      <c r="E35" s="98">
        <v>5</v>
      </c>
      <c r="F35" s="129"/>
      <c r="G35" s="94">
        <f t="shared" ref="G35:G41" si="3">+E35*F35</f>
        <v>0</v>
      </c>
    </row>
    <row r="36" spans="1:7">
      <c r="B36" s="92"/>
      <c r="C36" s="93"/>
      <c r="D36" s="97"/>
      <c r="E36" s="98"/>
      <c r="F36" s="94"/>
      <c r="G36" s="94"/>
    </row>
    <row r="37" spans="1:7" ht="38.25">
      <c r="B37" s="92">
        <f>+B35+1</f>
        <v>2</v>
      </c>
      <c r="C37" s="93" t="s">
        <v>90</v>
      </c>
      <c r="D37" s="97" t="s">
        <v>2</v>
      </c>
      <c r="E37" s="98">
        <v>22.4</v>
      </c>
      <c r="F37" s="129"/>
      <c r="G37" s="94">
        <f t="shared" si="3"/>
        <v>0</v>
      </c>
    </row>
    <row r="38" spans="1:7">
      <c r="B38" s="92"/>
      <c r="C38" s="93"/>
      <c r="D38" s="97"/>
      <c r="E38" s="98"/>
      <c r="F38" s="94"/>
      <c r="G38" s="94"/>
    </row>
    <row r="39" spans="1:7" ht="25.5">
      <c r="B39" s="92">
        <f t="shared" ref="B39" si="4">+B37+1</f>
        <v>3</v>
      </c>
      <c r="C39" s="93" t="s">
        <v>74</v>
      </c>
      <c r="D39" s="97" t="s">
        <v>3</v>
      </c>
      <c r="E39" s="98">
        <v>2</v>
      </c>
      <c r="F39" s="129"/>
      <c r="G39" s="94">
        <f t="shared" si="3"/>
        <v>0</v>
      </c>
    </row>
    <row r="40" spans="1:7">
      <c r="B40" s="92"/>
      <c r="C40" s="93"/>
      <c r="D40" s="97"/>
      <c r="E40" s="98"/>
      <c r="F40" s="94"/>
      <c r="G40" s="94"/>
    </row>
    <row r="41" spans="1:7" ht="42" customHeight="1">
      <c r="B41" s="92">
        <f t="shared" ref="B41" si="5">+B39+1</f>
        <v>4</v>
      </c>
      <c r="C41" s="93" t="s">
        <v>75</v>
      </c>
      <c r="D41" s="97" t="s">
        <v>3</v>
      </c>
      <c r="E41" s="98">
        <v>1.5</v>
      </c>
      <c r="F41" s="129"/>
      <c r="G41" s="94">
        <f t="shared" si="3"/>
        <v>0</v>
      </c>
    </row>
    <row r="42" spans="1:7">
      <c r="B42" s="92"/>
      <c r="C42" s="93"/>
      <c r="D42" s="97"/>
      <c r="E42" s="98"/>
      <c r="F42" s="94"/>
      <c r="G42" s="94"/>
    </row>
    <row r="43" spans="1:7" ht="38.25">
      <c r="B43" s="92">
        <f t="shared" ref="B43" si="6">+B41+1</f>
        <v>5</v>
      </c>
      <c r="C43" s="93" t="s">
        <v>15</v>
      </c>
      <c r="D43" s="107" t="s">
        <v>3</v>
      </c>
      <c r="E43" s="98">
        <v>6</v>
      </c>
      <c r="F43" s="129"/>
      <c r="G43" s="94">
        <f t="shared" ref="G43" si="7">+E43*F43</f>
        <v>0</v>
      </c>
    </row>
    <row r="44" spans="1:7">
      <c r="B44" s="92"/>
      <c r="C44" s="93"/>
      <c r="D44" s="107"/>
      <c r="E44" s="98"/>
      <c r="F44" s="94"/>
      <c r="G44" s="94"/>
    </row>
    <row r="45" spans="1:7">
      <c r="A45" s="80">
        <v>3</v>
      </c>
      <c r="B45" s="70"/>
      <c r="C45" s="100" t="s">
        <v>31</v>
      </c>
      <c r="D45" s="82" t="s">
        <v>8</v>
      </c>
      <c r="E45" s="83" t="s">
        <v>9</v>
      </c>
      <c r="F45" s="84" t="s">
        <v>10</v>
      </c>
      <c r="G45" s="85" t="s">
        <v>11</v>
      </c>
    </row>
    <row r="46" spans="1:7" ht="27" customHeight="1">
      <c r="B46" s="102" t="s">
        <v>47</v>
      </c>
      <c r="C46" s="108" t="s">
        <v>95</v>
      </c>
      <c r="D46" s="108"/>
      <c r="E46" s="108"/>
      <c r="F46" s="108"/>
      <c r="G46" s="108"/>
    </row>
    <row r="47" spans="1:7" ht="26.25" customHeight="1">
      <c r="B47" s="102" t="s">
        <v>48</v>
      </c>
      <c r="C47" s="103" t="s">
        <v>49</v>
      </c>
      <c r="D47" s="103"/>
      <c r="E47" s="103"/>
      <c r="F47" s="103"/>
      <c r="G47" s="103"/>
    </row>
    <row r="48" spans="1:7" ht="26.25" customHeight="1">
      <c r="B48" s="102" t="s">
        <v>50</v>
      </c>
      <c r="C48" s="103" t="s">
        <v>51</v>
      </c>
      <c r="D48" s="103"/>
      <c r="E48" s="103"/>
      <c r="F48" s="103"/>
      <c r="G48" s="103"/>
    </row>
    <row r="49" spans="2:7">
      <c r="B49" s="102" t="s">
        <v>52</v>
      </c>
      <c r="C49" s="103" t="s">
        <v>54</v>
      </c>
      <c r="D49" s="103"/>
      <c r="E49" s="103"/>
      <c r="F49" s="103"/>
      <c r="G49" s="103"/>
    </row>
    <row r="50" spans="2:7" ht="26.25" customHeight="1">
      <c r="B50" s="102" t="s">
        <v>53</v>
      </c>
      <c r="C50" s="103" t="s">
        <v>57</v>
      </c>
      <c r="D50" s="103"/>
      <c r="E50" s="103"/>
      <c r="F50" s="103"/>
      <c r="G50" s="103"/>
    </row>
    <row r="51" spans="2:7">
      <c r="B51" s="102" t="s">
        <v>55</v>
      </c>
      <c r="C51" s="103" t="s">
        <v>58</v>
      </c>
      <c r="D51" s="103"/>
      <c r="E51" s="103"/>
      <c r="F51" s="103"/>
      <c r="G51" s="103"/>
    </row>
    <row r="52" spans="2:7" ht="24" customHeight="1">
      <c r="B52" s="102" t="s">
        <v>56</v>
      </c>
      <c r="C52" s="103" t="s">
        <v>59</v>
      </c>
      <c r="D52" s="103"/>
      <c r="E52" s="103"/>
      <c r="F52" s="103"/>
      <c r="G52" s="103"/>
    </row>
    <row r="53" spans="2:7">
      <c r="B53" s="109"/>
      <c r="C53" s="110"/>
      <c r="D53" s="107"/>
      <c r="E53" s="98"/>
      <c r="F53" s="94"/>
      <c r="G53" s="94"/>
    </row>
    <row r="54" spans="2:7" ht="63.75">
      <c r="B54" s="92">
        <v>1</v>
      </c>
      <c r="C54" s="93" t="s">
        <v>30</v>
      </c>
      <c r="D54" s="107" t="s">
        <v>3</v>
      </c>
      <c r="E54" s="98">
        <v>1.7</v>
      </c>
      <c r="F54" s="129"/>
      <c r="G54" s="94">
        <f>+E54*F54</f>
        <v>0</v>
      </c>
    </row>
    <row r="55" spans="2:7">
      <c r="B55" s="92"/>
      <c r="C55" s="93"/>
      <c r="D55" s="107"/>
      <c r="E55" s="98"/>
      <c r="F55" s="94"/>
      <c r="G55" s="94"/>
    </row>
    <row r="56" spans="2:7" ht="63.75">
      <c r="B56" s="92">
        <f>B54+1</f>
        <v>2</v>
      </c>
      <c r="C56" s="93" t="s">
        <v>94</v>
      </c>
      <c r="D56" s="107" t="s">
        <v>3</v>
      </c>
      <c r="E56" s="98">
        <v>4.5</v>
      </c>
      <c r="F56" s="129"/>
      <c r="G56" s="94">
        <f t="shared" ref="G56:G66" si="8">+E56*F56</f>
        <v>0</v>
      </c>
    </row>
    <row r="57" spans="2:7">
      <c r="B57" s="79"/>
      <c r="C57" s="93"/>
      <c r="D57" s="107"/>
      <c r="E57" s="98"/>
      <c r="F57" s="94"/>
      <c r="G57" s="94"/>
    </row>
    <row r="58" spans="2:7" ht="53.25" customHeight="1">
      <c r="B58" s="92">
        <f>B56+1</f>
        <v>3</v>
      </c>
      <c r="C58" s="93" t="s">
        <v>27</v>
      </c>
      <c r="D58" s="107"/>
      <c r="E58" s="98"/>
      <c r="F58" s="94"/>
      <c r="G58" s="94"/>
    </row>
    <row r="59" spans="2:7">
      <c r="B59" s="92"/>
      <c r="C59" s="93" t="s">
        <v>28</v>
      </c>
      <c r="D59" s="107" t="s">
        <v>26</v>
      </c>
      <c r="E59" s="98">
        <v>70.19</v>
      </c>
      <c r="F59" s="129"/>
      <c r="G59" s="94">
        <f t="shared" si="8"/>
        <v>0</v>
      </c>
    </row>
    <row r="60" spans="2:7">
      <c r="B60" s="92"/>
      <c r="C60" s="93" t="s">
        <v>29</v>
      </c>
      <c r="D60" s="107" t="s">
        <v>26</v>
      </c>
      <c r="E60" s="98">
        <v>213.16</v>
      </c>
      <c r="F60" s="129"/>
      <c r="G60" s="94">
        <f t="shared" si="8"/>
        <v>0</v>
      </c>
    </row>
    <row r="61" spans="2:7">
      <c r="B61" s="92"/>
      <c r="C61" s="93"/>
      <c r="D61" s="107"/>
      <c r="E61" s="98"/>
      <c r="F61" s="94"/>
      <c r="G61" s="94"/>
    </row>
    <row r="62" spans="2:7">
      <c r="B62" s="92">
        <v>4</v>
      </c>
      <c r="C62" s="93" t="s">
        <v>108</v>
      </c>
      <c r="D62" s="107" t="s">
        <v>2</v>
      </c>
      <c r="E62" s="98"/>
      <c r="F62" s="94"/>
      <c r="G62" s="94"/>
    </row>
    <row r="63" spans="2:7">
      <c r="B63" s="92"/>
      <c r="C63" s="93"/>
      <c r="D63" s="107"/>
      <c r="E63" s="98"/>
      <c r="F63" s="94"/>
      <c r="G63" s="94"/>
    </row>
    <row r="64" spans="2:7" ht="38.25">
      <c r="B64" s="92">
        <f>B62+1</f>
        <v>5</v>
      </c>
      <c r="C64" s="93" t="s">
        <v>110</v>
      </c>
      <c r="D64" s="107" t="s">
        <v>1</v>
      </c>
      <c r="E64" s="98">
        <v>5.6</v>
      </c>
      <c r="F64" s="129"/>
      <c r="G64" s="94">
        <f t="shared" si="8"/>
        <v>0</v>
      </c>
    </row>
    <row r="65" spans="1:7">
      <c r="B65" s="92"/>
      <c r="C65" s="93"/>
      <c r="D65" s="107"/>
      <c r="E65" s="98"/>
      <c r="F65" s="94"/>
      <c r="G65" s="94"/>
    </row>
    <row r="66" spans="1:7" ht="38.25">
      <c r="B66" s="92">
        <f>+B64+1</f>
        <v>6</v>
      </c>
      <c r="C66" s="93" t="s">
        <v>111</v>
      </c>
      <c r="D66" s="107" t="s">
        <v>1</v>
      </c>
      <c r="E66" s="98">
        <v>13.6</v>
      </c>
      <c r="F66" s="129"/>
      <c r="G66" s="94">
        <f t="shared" si="8"/>
        <v>0</v>
      </c>
    </row>
    <row r="67" spans="1:7">
      <c r="B67" s="92"/>
      <c r="C67" s="93"/>
      <c r="D67" s="107"/>
      <c r="E67" s="98"/>
      <c r="F67" s="133"/>
      <c r="G67" s="94"/>
    </row>
    <row r="68" spans="1:7">
      <c r="A68" s="80">
        <v>4</v>
      </c>
      <c r="B68" s="70"/>
      <c r="C68" s="116" t="s">
        <v>60</v>
      </c>
      <c r="D68" s="82" t="s">
        <v>8</v>
      </c>
      <c r="E68" s="83" t="s">
        <v>9</v>
      </c>
      <c r="F68" s="84" t="s">
        <v>10</v>
      </c>
      <c r="G68" s="85" t="s">
        <v>11</v>
      </c>
    </row>
    <row r="69" spans="1:7">
      <c r="A69" s="101"/>
      <c r="B69" s="117"/>
      <c r="C69" s="118"/>
      <c r="D69" s="113"/>
      <c r="E69" s="119"/>
      <c r="F69" s="120"/>
      <c r="G69" s="120"/>
    </row>
    <row r="70" spans="1:7" ht="38.25">
      <c r="A70" s="101"/>
      <c r="B70" s="92">
        <v>1</v>
      </c>
      <c r="C70" s="93" t="s">
        <v>101</v>
      </c>
      <c r="D70" s="107" t="s">
        <v>1</v>
      </c>
      <c r="E70" s="98">
        <v>5</v>
      </c>
      <c r="F70" s="129"/>
      <c r="G70" s="94">
        <f t="shared" ref="G70" si="9">+E70*F70</f>
        <v>0</v>
      </c>
    </row>
    <row r="71" spans="1:7">
      <c r="B71" s="92"/>
      <c r="C71" s="93"/>
      <c r="D71" s="107"/>
      <c r="E71" s="98"/>
      <c r="F71" s="133"/>
      <c r="G71" s="94"/>
    </row>
    <row r="72" spans="1:7" ht="25.5">
      <c r="A72" s="101"/>
      <c r="B72" s="92">
        <v>2</v>
      </c>
      <c r="C72" s="93" t="s">
        <v>120</v>
      </c>
      <c r="D72" s="113" t="s">
        <v>1</v>
      </c>
      <c r="E72" s="98">
        <v>10</v>
      </c>
      <c r="F72" s="131"/>
      <c r="G72" s="94">
        <f t="shared" ref="G72" si="10">+E72*F72</f>
        <v>0</v>
      </c>
    </row>
    <row r="73" spans="1:7">
      <c r="A73" s="101"/>
      <c r="B73" s="92"/>
      <c r="C73" s="93"/>
      <c r="D73" s="113"/>
      <c r="E73" s="98"/>
      <c r="F73" s="121"/>
      <c r="G73" s="94"/>
    </row>
    <row r="74" spans="1:7" ht="38.25">
      <c r="A74" s="101"/>
      <c r="B74" s="92">
        <v>3</v>
      </c>
      <c r="C74" s="93" t="s">
        <v>107</v>
      </c>
      <c r="D74" s="97" t="s">
        <v>23</v>
      </c>
      <c r="E74" s="98">
        <v>3</v>
      </c>
      <c r="F74" s="129"/>
      <c r="G74" s="94">
        <f t="shared" ref="G74" si="11">+E74*F74</f>
        <v>0</v>
      </c>
    </row>
    <row r="75" spans="1:7">
      <c r="A75" s="122"/>
      <c r="B75" s="92"/>
      <c r="C75" s="123"/>
      <c r="D75" s="97"/>
      <c r="E75" s="98"/>
      <c r="F75" s="121"/>
      <c r="G75" s="121"/>
    </row>
    <row r="76" spans="1:7">
      <c r="A76" s="80">
        <v>5</v>
      </c>
      <c r="B76" s="70"/>
      <c r="C76" s="116" t="s">
        <v>4</v>
      </c>
      <c r="D76" s="82" t="s">
        <v>8</v>
      </c>
      <c r="E76" s="83" t="s">
        <v>9</v>
      </c>
      <c r="F76" s="84" t="s">
        <v>10</v>
      </c>
      <c r="G76" s="85" t="s">
        <v>11</v>
      </c>
    </row>
    <row r="77" spans="1:7">
      <c r="A77" s="101"/>
      <c r="B77" s="117"/>
      <c r="C77" s="118"/>
      <c r="D77" s="113"/>
      <c r="E77" s="119"/>
      <c r="F77" s="120"/>
      <c r="G77" s="120"/>
    </row>
    <row r="78" spans="1:7" ht="25.5">
      <c r="A78" s="122"/>
      <c r="B78" s="92">
        <v>1</v>
      </c>
      <c r="C78" s="93" t="s">
        <v>24</v>
      </c>
      <c r="D78" s="97" t="s">
        <v>23</v>
      </c>
      <c r="E78" s="98">
        <v>1</v>
      </c>
      <c r="F78" s="129"/>
      <c r="G78" s="94">
        <f t="shared" ref="G78:G82" si="12">+E78*F78</f>
        <v>0</v>
      </c>
    </row>
    <row r="79" spans="1:7">
      <c r="A79" s="122"/>
      <c r="B79" s="92"/>
      <c r="C79" s="93"/>
      <c r="D79" s="97"/>
      <c r="E79" s="98"/>
      <c r="F79" s="94"/>
      <c r="G79" s="94"/>
    </row>
    <row r="80" spans="1:7" ht="51">
      <c r="A80" s="122"/>
      <c r="B80" s="92">
        <f t="shared" ref="B80:B88" si="13">+B78+1</f>
        <v>2</v>
      </c>
      <c r="C80" s="93" t="s">
        <v>113</v>
      </c>
      <c r="D80" s="97" t="s">
        <v>23</v>
      </c>
      <c r="E80" s="98">
        <v>1</v>
      </c>
      <c r="F80" s="129"/>
      <c r="G80" s="94">
        <f t="shared" ref="G80" si="14">+E80*F80</f>
        <v>0</v>
      </c>
    </row>
    <row r="81" spans="1:7">
      <c r="A81" s="122"/>
      <c r="B81" s="92"/>
      <c r="C81" s="93"/>
      <c r="D81" s="97"/>
      <c r="E81" s="98"/>
      <c r="F81" s="94"/>
      <c r="G81" s="94"/>
    </row>
    <row r="82" spans="1:7">
      <c r="A82" s="122"/>
      <c r="B82" s="92">
        <f t="shared" si="13"/>
        <v>3</v>
      </c>
      <c r="C82" s="93" t="s">
        <v>85</v>
      </c>
      <c r="D82" s="97" t="s">
        <v>23</v>
      </c>
      <c r="E82" s="98">
        <v>1</v>
      </c>
      <c r="F82" s="129"/>
      <c r="G82" s="94">
        <f t="shared" si="12"/>
        <v>0</v>
      </c>
    </row>
    <row r="83" spans="1:7">
      <c r="A83" s="122"/>
      <c r="B83" s="92"/>
      <c r="C83" s="93"/>
      <c r="D83" s="97"/>
      <c r="E83" s="98"/>
      <c r="F83" s="94"/>
      <c r="G83" s="94"/>
    </row>
    <row r="84" spans="1:7">
      <c r="A84" s="122"/>
      <c r="B84" s="92">
        <f t="shared" si="13"/>
        <v>4</v>
      </c>
      <c r="C84" s="93" t="s">
        <v>12</v>
      </c>
      <c r="D84" s="124" t="s">
        <v>6</v>
      </c>
      <c r="E84" s="98">
        <v>2</v>
      </c>
      <c r="F84" s="129"/>
      <c r="G84" s="94">
        <f t="shared" ref="G84" si="15">+E84*F84</f>
        <v>0</v>
      </c>
    </row>
    <row r="85" spans="1:7">
      <c r="A85" s="122"/>
      <c r="B85" s="92"/>
      <c r="C85" s="93"/>
      <c r="D85" s="124"/>
      <c r="E85" s="98"/>
      <c r="F85" s="94"/>
      <c r="G85" s="94"/>
    </row>
    <row r="86" spans="1:7">
      <c r="A86" s="122"/>
      <c r="B86" s="92">
        <f t="shared" si="13"/>
        <v>5</v>
      </c>
      <c r="C86" s="93" t="s">
        <v>13</v>
      </c>
      <c r="D86" s="124" t="s">
        <v>14</v>
      </c>
      <c r="E86" s="98">
        <v>1</v>
      </c>
      <c r="F86" s="129"/>
      <c r="G86" s="94">
        <f t="shared" ref="G86" si="16">+E86*F86</f>
        <v>0</v>
      </c>
    </row>
    <row r="87" spans="1:7">
      <c r="A87" s="122"/>
      <c r="B87" s="92"/>
      <c r="C87" s="93"/>
      <c r="D87" s="124"/>
      <c r="E87" s="98"/>
      <c r="F87" s="94"/>
      <c r="G87" s="94"/>
    </row>
    <row r="88" spans="1:7">
      <c r="B88" s="92">
        <f t="shared" si="13"/>
        <v>6</v>
      </c>
      <c r="C88" s="93" t="s">
        <v>98</v>
      </c>
      <c r="D88" s="124" t="s">
        <v>14</v>
      </c>
      <c r="E88" s="98">
        <v>1</v>
      </c>
      <c r="F88" s="129"/>
      <c r="G88" s="94">
        <f t="shared" ref="G88" si="17">+E88*F88</f>
        <v>0</v>
      </c>
    </row>
  </sheetData>
  <sheetProtection algorithmName="SHA-512" hashValue="i/luSxfsxGS3ODah9EcJ1vwCL1+fqakT++whiXsSWu7d+X/w/nYkQCSfk8geqLVbYp3ekK6EMMROGMfI/0FgAQ==" saltValue="Lzwa9yY7eJF4nuliB3lb1A==" spinCount="100000" sheet="1" objects="1" scenarios="1"/>
  <mergeCells count="21">
    <mergeCell ref="C31:G31"/>
    <mergeCell ref="A3:G3"/>
    <mergeCell ref="A4:G4"/>
    <mergeCell ref="B5:F5"/>
    <mergeCell ref="B6:F6"/>
    <mergeCell ref="B7:F7"/>
    <mergeCell ref="B9:F9"/>
    <mergeCell ref="A10:F10"/>
    <mergeCell ref="C27:G27"/>
    <mergeCell ref="C28:G28"/>
    <mergeCell ref="C29:G29"/>
    <mergeCell ref="C30:G30"/>
    <mergeCell ref="C50:G50"/>
    <mergeCell ref="C51:G51"/>
    <mergeCell ref="C52:G52"/>
    <mergeCell ref="C32:G32"/>
    <mergeCell ref="C33:G33"/>
    <mergeCell ref="C46:G46"/>
    <mergeCell ref="C47:G47"/>
    <mergeCell ref="C48:G48"/>
    <mergeCell ref="C49:G49"/>
  </mergeCells>
  <pageMargins left="0.70866141732283472" right="0.70866141732283472" top="0.74803149606299213" bottom="0.74803149606299213" header="0.31496062992125984" footer="0.31496062992125984"/>
  <pageSetup paperSize="9" scale="85" fitToHeight="0" orientation="portrait" r:id="rId1"/>
  <headerFooter>
    <oddFooter>&amp;LPostajališče: Rožna Dolina&amp;CVZPOSTAVITEV SISTEMA IN UPRAVLJANJE SISTEMA IZPOSOJE KOLES GO-KOLO
MESTNA OBČINA NOVA GORICA&amp;RStran &amp;P od &amp;N</oddFooter>
  </headerFooter>
  <rowBreaks count="2" manualBreakCount="2">
    <brk id="44" max="6" man="1"/>
    <brk id="8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5</vt:i4>
      </vt:variant>
    </vt:vector>
  </HeadingPairs>
  <TitlesOfParts>
    <vt:vector size="12" baseType="lpstr">
      <vt:lpstr>Rekapitulacija</vt:lpstr>
      <vt:lpstr>Solkan-most</vt:lpstr>
      <vt:lpstr>Gradnikova</vt:lpstr>
      <vt:lpstr>Kromberk</vt:lpstr>
      <vt:lpstr>Vrtnica</vt:lpstr>
      <vt:lpstr>Eda center 2</vt:lpstr>
      <vt:lpstr>Rožna dolina</vt:lpstr>
      <vt:lpstr>Gradnikova!Področje_tiskanja</vt:lpstr>
      <vt:lpstr>Rekapitulacija!Področje_tiskanja</vt:lpstr>
      <vt:lpstr>'Rožna dolina'!Področje_tiskanja</vt:lpstr>
      <vt:lpstr>'Solkan-most'!Področje_tiskanja</vt:lpstr>
      <vt:lpstr>Vrtnica!Področje_tiskanja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Bine</dc:creator>
  <cp:lastModifiedBy>radikon</cp:lastModifiedBy>
  <cp:lastPrinted>2019-07-12T11:23:09Z</cp:lastPrinted>
  <dcterms:created xsi:type="dcterms:W3CDTF">1995-11-27T12:16:08Z</dcterms:created>
  <dcterms:modified xsi:type="dcterms:W3CDTF">2019-07-12T11:30:25Z</dcterms:modified>
</cp:coreProperties>
</file>