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65311" windowWidth="15480" windowHeight="11640" activeTab="0"/>
  </bookViews>
  <sheets>
    <sheet name="LETNI PLAN -Komunala CESTE " sheetId="1" r:id="rId1"/>
  </sheets>
  <definedNames/>
  <calcPr fullCalcOnLoad="1"/>
</workbook>
</file>

<file path=xl/sharedStrings.xml><?xml version="1.0" encoding="utf-8"?>
<sst xmlns="http://schemas.openxmlformats.org/spreadsheetml/2006/main" count="155" uniqueCount="95">
  <si>
    <t>Opis postavke</t>
  </si>
  <si>
    <t>enota</t>
  </si>
  <si>
    <t>količina</t>
  </si>
  <si>
    <t xml:space="preserve">  Cena/enoto</t>
  </si>
  <si>
    <t>Skupaj</t>
  </si>
  <si>
    <t>1.</t>
  </si>
  <si>
    <t>m2</t>
  </si>
  <si>
    <t>2.</t>
  </si>
  <si>
    <t>3.</t>
  </si>
  <si>
    <t>4.</t>
  </si>
  <si>
    <t>kd</t>
  </si>
  <si>
    <t>ur</t>
  </si>
  <si>
    <t>delavec VKV</t>
  </si>
  <si>
    <t>m</t>
  </si>
  <si>
    <t>Pregled cest :</t>
  </si>
  <si>
    <t xml:space="preserve">delavec PK                   </t>
  </si>
  <si>
    <t>delavec KV</t>
  </si>
  <si>
    <t>poltovorno vozilo</t>
  </si>
  <si>
    <t xml:space="preserve">tovorno vozilo   5 ton     </t>
  </si>
  <si>
    <t>tovorno vozilo  6-8 ton</t>
  </si>
  <si>
    <t xml:space="preserve">tovorno vozilo 10-12 ton </t>
  </si>
  <si>
    <t xml:space="preserve">valjar </t>
  </si>
  <si>
    <t>nahrbtna kosilnica</t>
  </si>
  <si>
    <t>IZVAJANJE ZIMSKE SLUŽBE ZA POVPREČNO ZIMO</t>
  </si>
  <si>
    <t xml:space="preserve">                </t>
  </si>
  <si>
    <t>cestar</t>
  </si>
  <si>
    <t>tovorno vozilo</t>
  </si>
  <si>
    <t xml:space="preserve">vlečni posipalec </t>
  </si>
  <si>
    <t xml:space="preserve">snežni plug </t>
  </si>
  <si>
    <t xml:space="preserve">tovorno vozilo </t>
  </si>
  <si>
    <t>VZDRŽEVANJE SIGNALIZACIJE IN OPREME CEST</t>
  </si>
  <si>
    <t>Horizontalna signalizacija:</t>
  </si>
  <si>
    <t>črta bele barve širine 12 cm</t>
  </si>
  <si>
    <t xml:space="preserve">črta rumene barve širine 12 cm </t>
  </si>
  <si>
    <t>črta rumene barve širine  25 cm</t>
  </si>
  <si>
    <t xml:space="preserve">STOP črta širine 50 cm in 25 cm </t>
  </si>
  <si>
    <t xml:space="preserve">prehod za pešče – črta širine 50 cm </t>
  </si>
  <si>
    <t xml:space="preserve">črta širine 10 cm </t>
  </si>
  <si>
    <t xml:space="preserve">Znak invelid – 1,30 x1,30 </t>
  </si>
  <si>
    <t>Napis ŠOLA komplet (veliki) 4,00m</t>
  </si>
  <si>
    <t xml:space="preserve">Avtobusno postajališče (komplet) </t>
  </si>
  <si>
    <t>Puščica levo in desno 5 m</t>
  </si>
  <si>
    <t>Puščica naravnost, levo in desno 5 m</t>
  </si>
  <si>
    <t xml:space="preserve">Puščica levo, desno in naravnost 5 m  </t>
  </si>
  <si>
    <t xml:space="preserve">Puščica naravnost 5 m  </t>
  </si>
  <si>
    <t xml:space="preserve">Polje za usmerjanje prometa (riba) </t>
  </si>
  <si>
    <t xml:space="preserve">Kolesar 1,40 x 0,80 </t>
  </si>
  <si>
    <t xml:space="preserve">Puščica na kolesarski steza 1,00 x 0,60 </t>
  </si>
  <si>
    <t xml:space="preserve">Napis STOP - višine 0,8 m  </t>
  </si>
  <si>
    <t xml:space="preserve">Napis 50 m – višine 0,5 m </t>
  </si>
  <si>
    <t xml:space="preserve">Talna oznaka NIMAŠ PREDNOSTI  - 2,0 x 1,0 m </t>
  </si>
  <si>
    <t>Vzdrževalna dela:</t>
  </si>
  <si>
    <t>Material, stroji in naprave:</t>
  </si>
  <si>
    <t>ocena</t>
  </si>
  <si>
    <t>t</t>
  </si>
  <si>
    <t>razni materiali</t>
  </si>
  <si>
    <t>m3</t>
  </si>
  <si>
    <t xml:space="preserve">tehnik </t>
  </si>
  <si>
    <t>B.</t>
  </si>
  <si>
    <t>REKAPITULACIJA</t>
  </si>
  <si>
    <t>Skupaj:</t>
  </si>
  <si>
    <t xml:space="preserve">   </t>
  </si>
  <si>
    <t xml:space="preserve">Vzdrževanje občinskih cest za območje mesta Nova Gorica in naselij Solkan, Kromberk, Rožna Dolina in Pristava  </t>
  </si>
  <si>
    <t>LETNI PROGRAM IZVAJANJA GJS VZDRŽEVANJE OBČINSKIH JAVNIH CEST ZA OBMOČJE MESTA NOVA GORICA IN NASELIJ SOLKAN, KROMBERK, ROŽNA DOLINA IN PRISTAVA</t>
  </si>
  <si>
    <t>I.</t>
  </si>
  <si>
    <t>II.</t>
  </si>
  <si>
    <t>III.</t>
  </si>
  <si>
    <t>Priprava deponij za zimsko službo</t>
  </si>
  <si>
    <t xml:space="preserve">Posipni material        </t>
  </si>
  <si>
    <t>Posipanje in preventivno posipanje v zimski službi</t>
  </si>
  <si>
    <t>Stalna pripravljenost pri izvajanju zimske službe</t>
  </si>
  <si>
    <t>1.2.</t>
  </si>
  <si>
    <t>Koncesionar:</t>
  </si>
  <si>
    <t>Komunala d.d. Nova Gorica</t>
  </si>
  <si>
    <t>PROR.P.</t>
  </si>
  <si>
    <t>13/07.004</t>
  </si>
  <si>
    <t xml:space="preserve">REDNO VZDRŽEVANJE  MESTNIH CEST IN ULIC </t>
  </si>
  <si>
    <t>13/07.133</t>
  </si>
  <si>
    <t>13/07.007</t>
  </si>
  <si>
    <t xml:space="preserve">2. </t>
  </si>
  <si>
    <t>Vertikalna signalizacija</t>
  </si>
  <si>
    <t>material</t>
  </si>
  <si>
    <t>Vzdrževanje semaforjev</t>
  </si>
  <si>
    <t xml:space="preserve">Ravnanje, popravilo in zamenjava posameznih prometnih in neprometnih znakov ter smernikov </t>
  </si>
  <si>
    <t>Vzdrževanje signalizacije skupaj</t>
  </si>
  <si>
    <t>VZDRŽEVANJE SIGNALIZACIJE ,OPREME CEST IN SEMAFORJEV SKUPAJ Z DDV</t>
  </si>
  <si>
    <t>Preglednik s pregledniškim vozilom</t>
  </si>
  <si>
    <t>Krpanje udarnih jam, ročni izkopi bankin za izkop vode, popravilo bankin, čiščenje zamašenih jaškov, odtokov in propustov, zavarovanje poškodovanih in nevarnih površin, obrezovanje zaradi preglednosti,  interventno čiščenje vozišča,  gramoziranje vozišč, strojno in ročno čiščenje jarkov, čiščenje koritnic, muld in kanalet, vzdrževanje predorov, vzdrževanje cestnih ograj in ograj na objektih, zamenjava poškodovanih pokrovov jaškov, rešetk, posameznih robnikov in manjših delov, odprtih javnih pohodnih površin</t>
  </si>
  <si>
    <t>traktor nad 75 KS</t>
  </si>
  <si>
    <t xml:space="preserve">motorna žaga </t>
  </si>
  <si>
    <t>Košnja brežin (1x širina kose oz. mulčerja) komplet z varovanjem in ročno košnjo</t>
  </si>
  <si>
    <t>Km</t>
  </si>
  <si>
    <t>Znesek z DDV</t>
  </si>
  <si>
    <t>Znesek brez DDV</t>
  </si>
  <si>
    <t>Priloga B.3</t>
  </si>
</sst>
</file>

<file path=xl/styles.xml><?xml version="1.0" encoding="utf-8"?>
<styleSheet xmlns="http://schemas.openxmlformats.org/spreadsheetml/2006/main">
  <numFmts count="1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Red]#,##0.00"/>
    <numFmt numFmtId="165" formatCode="#,##0.0"/>
  </numFmts>
  <fonts count="46">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sz val="11"/>
      <name val="Arial"/>
      <family val="2"/>
    </font>
    <font>
      <b/>
      <i/>
      <u val="single"/>
      <sz val="11"/>
      <name val="Arial"/>
      <family val="2"/>
    </font>
    <font>
      <u val="single"/>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2"/>
      <name val="Arial"/>
      <family val="2"/>
    </font>
    <font>
      <b/>
      <sz val="12"/>
      <name val="Arial"/>
      <family val="2"/>
    </font>
    <font>
      <sz val="14"/>
      <name val="Arial"/>
      <family val="2"/>
    </font>
    <font>
      <b/>
      <sz val="14"/>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1" fillId="0" borderId="0" applyNumberFormat="0" applyFill="0" applyBorder="0" applyAlignment="0" applyProtection="0"/>
    <xf numFmtId="0" fontId="32" fillId="21"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2"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0" fillId="0" borderId="6" applyNumberFormat="0" applyFill="0" applyAlignment="0" applyProtection="0"/>
    <xf numFmtId="0" fontId="41" fillId="30" borderId="7" applyNumberFormat="0" applyAlignment="0" applyProtection="0"/>
    <xf numFmtId="0" fontId="42" fillId="21" borderId="8" applyNumberFormat="0" applyAlignment="0" applyProtection="0"/>
    <xf numFmtId="0" fontId="4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8" applyNumberFormat="0" applyAlignment="0" applyProtection="0"/>
    <xf numFmtId="0" fontId="45" fillId="0" borderId="9" applyNumberFormat="0" applyFill="0" applyAlignment="0" applyProtection="0"/>
  </cellStyleXfs>
  <cellXfs count="44">
    <xf numFmtId="0" fontId="0" fillId="0" borderId="0" xfId="0" applyAlignment="1">
      <alignment/>
    </xf>
    <xf numFmtId="0" fontId="4" fillId="0" borderId="0" xfId="0" applyFont="1" applyBorder="1" applyAlignment="1" applyProtection="1">
      <alignment/>
      <protection locked="0"/>
    </xf>
    <xf numFmtId="4" fontId="5" fillId="0" borderId="0" xfId="0" applyNumberFormat="1" applyFont="1" applyBorder="1" applyAlignment="1" applyProtection="1">
      <alignment/>
      <protection locked="0"/>
    </xf>
    <xf numFmtId="0" fontId="6" fillId="0" borderId="0" xfId="0" applyFont="1" applyBorder="1" applyAlignment="1" applyProtection="1">
      <alignment/>
      <protection locked="0"/>
    </xf>
    <xf numFmtId="0" fontId="5" fillId="0" borderId="0" xfId="0" applyFont="1" applyAlignment="1">
      <alignment/>
    </xf>
    <xf numFmtId="0" fontId="5" fillId="0" borderId="0" xfId="0" applyFont="1" applyBorder="1" applyAlignment="1" applyProtection="1">
      <alignment/>
      <protection locked="0"/>
    </xf>
    <xf numFmtId="4" fontId="4" fillId="0" borderId="0" xfId="0" applyNumberFormat="1" applyFont="1" applyBorder="1" applyAlignment="1" applyProtection="1">
      <alignment/>
      <protection locked="0"/>
    </xf>
    <xf numFmtId="0" fontId="7" fillId="0" borderId="0" xfId="0" applyFont="1" applyBorder="1" applyAlignment="1" applyProtection="1">
      <alignment/>
      <protection locked="0"/>
    </xf>
    <xf numFmtId="0" fontId="5" fillId="0" borderId="0" xfId="0" applyFont="1" applyBorder="1" applyAlignment="1" applyProtection="1">
      <alignment horizontal="left" vertical="top"/>
      <protection locked="0"/>
    </xf>
    <xf numFmtId="4" fontId="5" fillId="0" borderId="0" xfId="0" applyNumberFormat="1" applyFont="1" applyBorder="1" applyAlignment="1" applyProtection="1">
      <alignment horizontal="center"/>
      <protection locked="0"/>
    </xf>
    <xf numFmtId="164" fontId="4" fillId="0" borderId="0" xfId="0" applyNumberFormat="1" applyFont="1" applyBorder="1" applyAlignment="1" applyProtection="1">
      <alignment/>
      <protection locked="0"/>
    </xf>
    <xf numFmtId="4" fontId="5" fillId="0" borderId="0" xfId="0" applyNumberFormat="1" applyFont="1" applyAlignment="1">
      <alignment/>
    </xf>
    <xf numFmtId="0" fontId="4" fillId="0" borderId="0" xfId="0" applyFont="1" applyAlignment="1">
      <alignment horizontal="center" vertical="justify"/>
    </xf>
    <xf numFmtId="0" fontId="3" fillId="0" borderId="0" xfId="0" applyFont="1" applyAlignment="1">
      <alignment horizontal="center"/>
    </xf>
    <xf numFmtId="2" fontId="4" fillId="0" borderId="0" xfId="0" applyNumberFormat="1" applyFont="1" applyAlignment="1">
      <alignment horizontal="right" vertical="top"/>
    </xf>
    <xf numFmtId="0" fontId="5" fillId="0" borderId="0" xfId="0" applyFont="1" applyBorder="1" applyAlignment="1" applyProtection="1">
      <alignment vertical="top"/>
      <protection locked="0"/>
    </xf>
    <xf numFmtId="0" fontId="0" fillId="0" borderId="0" xfId="0" applyAlignment="1">
      <alignment horizontal="center"/>
    </xf>
    <xf numFmtId="0" fontId="4" fillId="0" borderId="0" xfId="0" applyFont="1" applyAlignment="1">
      <alignment/>
    </xf>
    <xf numFmtId="3" fontId="5" fillId="0" borderId="0" xfId="0" applyNumberFormat="1" applyFont="1" applyBorder="1" applyAlignment="1" applyProtection="1">
      <alignment/>
      <protection locked="0"/>
    </xf>
    <xf numFmtId="0" fontId="4" fillId="0" borderId="0" xfId="0" applyFont="1" applyAlignment="1">
      <alignment wrapText="1"/>
    </xf>
    <xf numFmtId="0" fontId="4" fillId="0" borderId="0" xfId="0" applyFont="1" applyAlignment="1">
      <alignment horizontal="left" vertical="justify"/>
    </xf>
    <xf numFmtId="0" fontId="3" fillId="0" borderId="0" xfId="0" applyFont="1" applyAlignment="1">
      <alignment horizontal="left"/>
    </xf>
    <xf numFmtId="0" fontId="4" fillId="0" borderId="0" xfId="0" applyFont="1" applyAlignment="1">
      <alignment horizontal="justify" vertical="justify"/>
    </xf>
    <xf numFmtId="0" fontId="3" fillId="0" borderId="0" xfId="0" applyFont="1" applyAlignment="1">
      <alignment horizontal="justify"/>
    </xf>
    <xf numFmtId="0" fontId="4" fillId="0" borderId="0" xfId="0" applyFont="1" applyBorder="1" applyAlignment="1" applyProtection="1">
      <alignment vertical="justify"/>
      <protection locked="0"/>
    </xf>
    <xf numFmtId="0" fontId="0" fillId="0" borderId="0" xfId="0" applyAlignment="1">
      <alignment vertical="justify"/>
    </xf>
    <xf numFmtId="0" fontId="0" fillId="0" borderId="0" xfId="0" applyAlignment="1">
      <alignment/>
    </xf>
    <xf numFmtId="0" fontId="5" fillId="0" borderId="0" xfId="0" applyFont="1" applyBorder="1" applyAlignment="1" applyProtection="1">
      <alignment horizontal="justify" vertical="justify"/>
      <protection locked="0"/>
    </xf>
    <xf numFmtId="0" fontId="4" fillId="0" borderId="0" xfId="0" applyFont="1" applyAlignment="1">
      <alignment horizontal="left" vertical="justify"/>
    </xf>
    <xf numFmtId="0" fontId="0" fillId="0" borderId="0" xfId="0" applyAlignment="1">
      <alignment horizontal="left"/>
    </xf>
    <xf numFmtId="0" fontId="3" fillId="0" borderId="0" xfId="0" applyFont="1" applyAlignment="1">
      <alignment horizontal="left"/>
    </xf>
    <xf numFmtId="4" fontId="4" fillId="0" borderId="0" xfId="0" applyNumberFormat="1" applyFont="1" applyBorder="1" applyAlignment="1" applyProtection="1">
      <alignment vertical="center"/>
      <protection locked="0"/>
    </xf>
    <xf numFmtId="0" fontId="5" fillId="0" borderId="0" xfId="0" applyFont="1" applyAlignment="1">
      <alignment horizontal="justify" vertical="justify"/>
    </xf>
    <xf numFmtId="0" fontId="4" fillId="0" borderId="0" xfId="0" applyFont="1" applyBorder="1" applyAlignment="1" applyProtection="1">
      <alignment/>
      <protection locked="0"/>
    </xf>
    <xf numFmtId="0" fontId="5" fillId="0" borderId="0" xfId="0" applyFont="1" applyBorder="1" applyAlignment="1" applyProtection="1">
      <alignment wrapText="1"/>
      <protection locked="0"/>
    </xf>
    <xf numFmtId="0" fontId="25" fillId="0" borderId="0" xfId="0" applyFont="1" applyAlignment="1">
      <alignment/>
    </xf>
    <xf numFmtId="0" fontId="26" fillId="0" borderId="0" xfId="0" applyFont="1" applyAlignment="1">
      <alignment horizontal="justify" vertical="justify"/>
    </xf>
    <xf numFmtId="0" fontId="26" fillId="0" borderId="0" xfId="0" applyFont="1" applyAlignment="1">
      <alignment horizontal="justify"/>
    </xf>
    <xf numFmtId="0" fontId="26" fillId="0" borderId="0" xfId="0" applyFont="1" applyAlignment="1">
      <alignment horizontal="center"/>
    </xf>
    <xf numFmtId="0" fontId="27" fillId="0" borderId="0" xfId="0" applyFont="1" applyAlignment="1">
      <alignment/>
    </xf>
    <xf numFmtId="0" fontId="28" fillId="0" borderId="0" xfId="0" applyFont="1" applyAlignment="1">
      <alignment horizontal="center"/>
    </xf>
    <xf numFmtId="2" fontId="26" fillId="0" borderId="0" xfId="0" applyNumberFormat="1" applyFont="1" applyAlignment="1">
      <alignment horizontal="right" vertical="top"/>
    </xf>
    <xf numFmtId="0" fontId="26" fillId="0" borderId="0" xfId="0" applyFont="1" applyAlignment="1">
      <alignment horizontal="center" vertical="justify"/>
    </xf>
    <xf numFmtId="0" fontId="25" fillId="0" borderId="0" xfId="0" applyFont="1" applyAlignment="1">
      <alignment horizontal="center"/>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1"/>
  <sheetViews>
    <sheetView tabSelected="1" workbookViewId="0" topLeftCell="A1">
      <selection activeCell="B1" sqref="B1:H1"/>
    </sheetView>
  </sheetViews>
  <sheetFormatPr defaultColWidth="9.140625" defaultRowHeight="12.75"/>
  <cols>
    <col min="1" max="1" width="6.8515625" style="4" customWidth="1"/>
    <col min="2" max="2" width="5.57421875" style="4" customWidth="1"/>
    <col min="3" max="3" width="7.7109375" style="4" customWidth="1"/>
    <col min="4" max="4" width="47.57421875" style="4" bestFit="1" customWidth="1"/>
    <col min="5" max="5" width="11.28125" style="4" bestFit="1" customWidth="1"/>
    <col min="6" max="6" width="16.57421875" style="4" customWidth="1"/>
    <col min="7" max="7" width="14.8515625" style="4" customWidth="1"/>
    <col min="8" max="8" width="11.28125" style="4" bestFit="1" customWidth="1"/>
    <col min="9" max="9" width="14.57421875" style="4" hidden="1" customWidth="1"/>
    <col min="10" max="10" width="10.57421875" style="4" customWidth="1"/>
    <col min="11" max="11" width="0.13671875" style="4" customWidth="1"/>
    <col min="12" max="16384" width="9.140625" style="4" customWidth="1"/>
  </cols>
  <sheetData>
    <row r="1" spans="2:11" s="39" customFormat="1" ht="18">
      <c r="B1" s="36" t="s">
        <v>94</v>
      </c>
      <c r="C1" s="37"/>
      <c r="D1" s="37"/>
      <c r="E1" s="37"/>
      <c r="F1" s="37"/>
      <c r="G1" s="37"/>
      <c r="H1" s="37"/>
      <c r="I1" s="40"/>
      <c r="J1" s="40"/>
      <c r="K1" s="40"/>
    </row>
    <row r="2" spans="2:11" ht="15">
      <c r="B2" s="22"/>
      <c r="C2" s="23"/>
      <c r="D2" s="23"/>
      <c r="E2" s="23"/>
      <c r="F2" s="23"/>
      <c r="G2" s="23"/>
      <c r="H2" s="23"/>
      <c r="I2" s="13"/>
      <c r="J2" s="13"/>
      <c r="K2" s="13"/>
    </row>
    <row r="3" spans="1:11" s="35" customFormat="1" ht="15.75">
      <c r="A3" s="41" t="s">
        <v>71</v>
      </c>
      <c r="B3" s="42" t="s">
        <v>63</v>
      </c>
      <c r="C3" s="43"/>
      <c r="D3" s="43"/>
      <c r="E3" s="43"/>
      <c r="F3" s="43"/>
      <c r="G3" s="43"/>
      <c r="H3" s="43"/>
      <c r="I3" s="38"/>
      <c r="J3" s="38"/>
      <c r="K3" s="38"/>
    </row>
    <row r="4" spans="1:11" ht="15">
      <c r="A4" s="14"/>
      <c r="B4" s="12"/>
      <c r="C4" s="16"/>
      <c r="D4" s="16"/>
      <c r="E4" s="16"/>
      <c r="F4" s="16"/>
      <c r="G4" s="16"/>
      <c r="H4" s="16"/>
      <c r="I4" s="13"/>
      <c r="J4" s="13"/>
      <c r="K4" s="13"/>
    </row>
    <row r="5" spans="1:11" ht="15">
      <c r="A5" s="14"/>
      <c r="B5" s="12"/>
      <c r="C5" s="16"/>
      <c r="D5" s="16"/>
      <c r="E5" s="16"/>
      <c r="F5" s="16"/>
      <c r="G5" s="16"/>
      <c r="H5" s="16"/>
      <c r="I5" s="13"/>
      <c r="J5" s="13"/>
      <c r="K5" s="13"/>
    </row>
    <row r="6" spans="1:11" ht="15">
      <c r="A6" s="14"/>
      <c r="B6" s="12"/>
      <c r="C6" s="16"/>
      <c r="D6" s="16"/>
      <c r="E6" s="16"/>
      <c r="F6" s="16"/>
      <c r="G6" s="16"/>
      <c r="H6" s="16"/>
      <c r="I6" s="13"/>
      <c r="J6" s="13"/>
      <c r="K6" s="13"/>
    </row>
    <row r="7" spans="1:11" ht="15">
      <c r="A7" s="14"/>
      <c r="B7" s="28" t="s">
        <v>72</v>
      </c>
      <c r="C7" s="29"/>
      <c r="D7" s="29"/>
      <c r="E7" s="16"/>
      <c r="F7" s="16"/>
      <c r="G7" s="16"/>
      <c r="H7" s="16"/>
      <c r="I7" s="13"/>
      <c r="J7" s="13"/>
      <c r="K7" s="13"/>
    </row>
    <row r="8" spans="1:11" ht="15">
      <c r="A8" s="14"/>
      <c r="B8" s="28" t="s">
        <v>73</v>
      </c>
      <c r="C8" s="30"/>
      <c r="D8" s="30"/>
      <c r="E8" s="16"/>
      <c r="F8" s="16"/>
      <c r="G8" s="16"/>
      <c r="H8" s="16"/>
      <c r="I8" s="13"/>
      <c r="J8" s="13"/>
      <c r="K8" s="13"/>
    </row>
    <row r="9" spans="1:11" ht="15">
      <c r="A9" s="14"/>
      <c r="B9" s="20"/>
      <c r="C9" s="21"/>
      <c r="D9" s="21"/>
      <c r="E9" s="16"/>
      <c r="F9" s="16"/>
      <c r="G9" s="16"/>
      <c r="H9" s="16"/>
      <c r="I9" s="13"/>
      <c r="J9" s="13"/>
      <c r="K9" s="13"/>
    </row>
    <row r="10" spans="2:11" ht="15">
      <c r="B10" s="12"/>
      <c r="C10" s="12"/>
      <c r="D10" s="12"/>
      <c r="E10" s="12"/>
      <c r="F10" s="12"/>
      <c r="G10" s="12"/>
      <c r="H10" s="13"/>
      <c r="I10" s="13"/>
      <c r="J10" s="13"/>
      <c r="K10" s="13"/>
    </row>
    <row r="12" spans="2:10" ht="30" customHeight="1">
      <c r="B12" s="3"/>
      <c r="C12" s="1" t="s">
        <v>59</v>
      </c>
      <c r="D12" s="2"/>
      <c r="E12" s="2"/>
      <c r="F12" s="2"/>
      <c r="G12" s="6" t="s">
        <v>92</v>
      </c>
      <c r="H12" s="19" t="s">
        <v>93</v>
      </c>
      <c r="I12" s="17"/>
      <c r="J12" s="17" t="s">
        <v>74</v>
      </c>
    </row>
    <row r="13" spans="2:10" ht="15">
      <c r="B13" s="3"/>
      <c r="C13" s="5"/>
      <c r="D13" s="2"/>
      <c r="E13" s="2"/>
      <c r="F13" s="2"/>
      <c r="G13" s="2"/>
      <c r="H13" s="17"/>
      <c r="I13" s="17"/>
      <c r="J13" s="17"/>
    </row>
    <row r="14" spans="2:10" ht="15">
      <c r="B14" s="1" t="s">
        <v>58</v>
      </c>
      <c r="C14" s="24" t="s">
        <v>62</v>
      </c>
      <c r="D14" s="25"/>
      <c r="E14" s="25"/>
      <c r="F14" s="26"/>
      <c r="G14" s="31">
        <f>G16+G17+G18</f>
        <v>259780.56000000003</v>
      </c>
      <c r="H14" s="31">
        <f>H16+H17+H18</f>
        <v>216483.8</v>
      </c>
      <c r="I14" s="17"/>
      <c r="J14" s="17"/>
    </row>
    <row r="15" spans="2:10" ht="15">
      <c r="B15" s="5"/>
      <c r="C15" s="25"/>
      <c r="D15" s="25"/>
      <c r="E15" s="25"/>
      <c r="F15" s="26"/>
      <c r="G15" s="31"/>
      <c r="H15" s="31"/>
      <c r="I15" s="17"/>
      <c r="J15" s="17"/>
    </row>
    <row r="16" spans="2:10" ht="15">
      <c r="B16" s="1" t="s">
        <v>64</v>
      </c>
      <c r="C16" s="33" t="s">
        <v>76</v>
      </c>
      <c r="D16" s="26"/>
      <c r="E16" s="26"/>
      <c r="F16" s="26"/>
      <c r="G16" s="6">
        <v>131539.2</v>
      </c>
      <c r="H16" s="6">
        <f>H44</f>
        <v>109616</v>
      </c>
      <c r="I16" s="17"/>
      <c r="J16" s="17" t="s">
        <v>78</v>
      </c>
    </row>
    <row r="17" spans="2:10" ht="15">
      <c r="B17" s="1" t="s">
        <v>65</v>
      </c>
      <c r="C17" s="33" t="s">
        <v>23</v>
      </c>
      <c r="D17" s="26"/>
      <c r="E17" s="26"/>
      <c r="F17" s="26"/>
      <c r="G17" s="6">
        <v>31949.76</v>
      </c>
      <c r="H17" s="6">
        <f>H65</f>
        <v>26624.8</v>
      </c>
      <c r="I17" s="17"/>
      <c r="J17" s="17" t="s">
        <v>75</v>
      </c>
    </row>
    <row r="18" spans="2:10" ht="15">
      <c r="B18" s="1" t="s">
        <v>66</v>
      </c>
      <c r="C18" s="33" t="s">
        <v>85</v>
      </c>
      <c r="D18" s="26"/>
      <c r="E18" s="26"/>
      <c r="F18" s="26"/>
      <c r="G18" s="6">
        <v>96291.6</v>
      </c>
      <c r="H18" s="6">
        <v>80243</v>
      </c>
      <c r="I18" s="17"/>
      <c r="J18" s="17" t="s">
        <v>77</v>
      </c>
    </row>
    <row r="19" spans="2:8" ht="15">
      <c r="B19" s="1"/>
      <c r="C19" s="1"/>
      <c r="D19" s="2"/>
      <c r="E19" s="2"/>
      <c r="F19" s="2"/>
      <c r="G19" s="2"/>
      <c r="H19" s="2"/>
    </row>
    <row r="20" spans="2:7" ht="15">
      <c r="B20" s="1"/>
      <c r="E20" s="2"/>
      <c r="F20" s="2"/>
      <c r="G20" s="2"/>
    </row>
    <row r="21" spans="2:7" ht="15">
      <c r="B21" s="1"/>
      <c r="C21" s="1"/>
      <c r="D21" s="2"/>
      <c r="E21" s="2"/>
      <c r="F21" s="2"/>
      <c r="G21" s="2"/>
    </row>
    <row r="22" spans="2:7" s="5" customFormat="1" ht="14.25" hidden="1">
      <c r="B22" s="25"/>
      <c r="C22" s="25"/>
      <c r="D22" s="25"/>
      <c r="E22" s="25"/>
      <c r="F22" s="25"/>
      <c r="G22" s="2"/>
    </row>
    <row r="23" spans="2:7" s="5" customFormat="1" ht="15">
      <c r="B23" s="1" t="s">
        <v>64</v>
      </c>
      <c r="C23" s="1" t="s">
        <v>76</v>
      </c>
      <c r="D23" s="2"/>
      <c r="E23" s="2"/>
      <c r="F23" s="2"/>
      <c r="G23" s="2"/>
    </row>
    <row r="24" spans="2:7" s="5" customFormat="1" ht="15">
      <c r="B24" s="1"/>
      <c r="C24" s="1"/>
      <c r="D24" s="2"/>
      <c r="E24" s="2"/>
      <c r="F24" s="2"/>
      <c r="G24" s="2"/>
    </row>
    <row r="25" spans="4:8" s="5" customFormat="1" ht="14.25">
      <c r="D25" s="8" t="s">
        <v>0</v>
      </c>
      <c r="E25" s="9" t="s">
        <v>1</v>
      </c>
      <c r="F25" s="9" t="s">
        <v>2</v>
      </c>
      <c r="G25" s="9" t="s">
        <v>3</v>
      </c>
      <c r="H25" s="9" t="s">
        <v>4</v>
      </c>
    </row>
    <row r="26" spans="5:8" s="5" customFormat="1" ht="14.25">
      <c r="E26" s="2"/>
      <c r="F26" s="2"/>
      <c r="G26" s="2"/>
      <c r="H26" s="2"/>
    </row>
    <row r="27" spans="2:8" s="5" customFormat="1" ht="14.25">
      <c r="B27" s="5" t="s">
        <v>5</v>
      </c>
      <c r="C27" s="5" t="s">
        <v>14</v>
      </c>
      <c r="E27" s="2"/>
      <c r="F27" s="2"/>
      <c r="G27" s="2"/>
      <c r="H27" s="2"/>
    </row>
    <row r="28" spans="4:8" s="5" customFormat="1" ht="14.25">
      <c r="D28" s="5" t="s">
        <v>86</v>
      </c>
      <c r="E28" s="2" t="s">
        <v>11</v>
      </c>
      <c r="F28" s="2">
        <v>400</v>
      </c>
      <c r="G28" s="2">
        <v>22</v>
      </c>
      <c r="H28" s="2">
        <f>SUM(F28*G28)</f>
        <v>8800</v>
      </c>
    </row>
    <row r="29" spans="5:8" s="5" customFormat="1" ht="14.25">
      <c r="E29" s="2"/>
      <c r="F29" s="2"/>
      <c r="G29" s="2"/>
      <c r="H29" s="2"/>
    </row>
    <row r="30" spans="2:8" s="5" customFormat="1" ht="142.5" customHeight="1">
      <c r="B30" s="15" t="s">
        <v>7</v>
      </c>
      <c r="C30" s="27" t="s">
        <v>87</v>
      </c>
      <c r="D30" s="27"/>
      <c r="E30" s="2"/>
      <c r="F30" s="2"/>
      <c r="G30" s="2"/>
      <c r="H30" s="2"/>
    </row>
    <row r="31" spans="4:8" s="5" customFormat="1" ht="14.25">
      <c r="D31" s="5" t="s">
        <v>15</v>
      </c>
      <c r="E31" s="2" t="s">
        <v>11</v>
      </c>
      <c r="F31" s="2">
        <v>2000</v>
      </c>
      <c r="G31" s="2">
        <v>11</v>
      </c>
      <c r="H31" s="2">
        <f aca="true" t="shared" si="0" ref="H31:H99">SUM(F31*G31)</f>
        <v>22000</v>
      </c>
    </row>
    <row r="32" spans="4:8" s="5" customFormat="1" ht="14.25">
      <c r="D32" s="5" t="s">
        <v>16</v>
      </c>
      <c r="E32" s="2" t="s">
        <v>11</v>
      </c>
      <c r="F32" s="2">
        <v>2100</v>
      </c>
      <c r="G32" s="2">
        <v>12</v>
      </c>
      <c r="H32" s="2">
        <f t="shared" si="0"/>
        <v>25200</v>
      </c>
    </row>
    <row r="33" spans="4:8" s="5" customFormat="1" ht="14.25">
      <c r="D33" s="5" t="s">
        <v>12</v>
      </c>
      <c r="E33" s="2" t="s">
        <v>11</v>
      </c>
      <c r="F33" s="2">
        <v>300</v>
      </c>
      <c r="G33" s="2">
        <v>13</v>
      </c>
      <c r="H33" s="2">
        <f t="shared" si="0"/>
        <v>3900</v>
      </c>
    </row>
    <row r="34" spans="4:8" s="5" customFormat="1" ht="14.25">
      <c r="D34" s="5" t="s">
        <v>17</v>
      </c>
      <c r="E34" s="2" t="s">
        <v>11</v>
      </c>
      <c r="F34" s="2">
        <v>1000</v>
      </c>
      <c r="G34" s="2">
        <v>28</v>
      </c>
      <c r="H34" s="2">
        <f t="shared" si="0"/>
        <v>28000</v>
      </c>
    </row>
    <row r="35" spans="4:8" s="5" customFormat="1" ht="14.25">
      <c r="D35" s="5" t="s">
        <v>18</v>
      </c>
      <c r="E35" s="2" t="s">
        <v>11</v>
      </c>
      <c r="F35" s="2">
        <v>40</v>
      </c>
      <c r="G35" s="2">
        <v>36</v>
      </c>
      <c r="H35" s="2">
        <f t="shared" si="0"/>
        <v>1440</v>
      </c>
    </row>
    <row r="36" spans="4:8" s="5" customFormat="1" ht="14.25">
      <c r="D36" s="5" t="s">
        <v>19</v>
      </c>
      <c r="E36" s="2" t="s">
        <v>11</v>
      </c>
      <c r="F36" s="2">
        <v>80</v>
      </c>
      <c r="G36" s="2">
        <v>36</v>
      </c>
      <c r="H36" s="2">
        <f t="shared" si="0"/>
        <v>2880</v>
      </c>
    </row>
    <row r="37" spans="4:8" s="5" customFormat="1" ht="14.25">
      <c r="D37" s="5" t="s">
        <v>20</v>
      </c>
      <c r="E37" s="2" t="s">
        <v>11</v>
      </c>
      <c r="F37" s="2">
        <v>20</v>
      </c>
      <c r="G37" s="2">
        <v>40</v>
      </c>
      <c r="H37" s="2">
        <f t="shared" si="0"/>
        <v>800</v>
      </c>
    </row>
    <row r="38" spans="4:8" s="5" customFormat="1" ht="14.25">
      <c r="D38" s="5" t="s">
        <v>89</v>
      </c>
      <c r="E38" s="2" t="s">
        <v>11</v>
      </c>
      <c r="F38" s="2">
        <v>30</v>
      </c>
      <c r="G38" s="2">
        <v>4</v>
      </c>
      <c r="H38" s="2">
        <f t="shared" si="0"/>
        <v>120</v>
      </c>
    </row>
    <row r="39" spans="4:8" s="5" customFormat="1" ht="14.25">
      <c r="D39" s="5" t="s">
        <v>88</v>
      </c>
      <c r="E39" s="2" t="s">
        <v>11</v>
      </c>
      <c r="F39" s="2">
        <v>100</v>
      </c>
      <c r="G39" s="2">
        <v>3</v>
      </c>
      <c r="H39" s="2">
        <f t="shared" si="0"/>
        <v>300</v>
      </c>
    </row>
    <row r="40" spans="4:8" s="5" customFormat="1" ht="14.25">
      <c r="D40" s="5" t="s">
        <v>21</v>
      </c>
      <c r="E40" s="2" t="s">
        <v>11</v>
      </c>
      <c r="F40" s="2">
        <v>60</v>
      </c>
      <c r="G40" s="2">
        <v>30</v>
      </c>
      <c r="H40" s="2">
        <f t="shared" si="0"/>
        <v>1800</v>
      </c>
    </row>
    <row r="41" spans="4:8" s="5" customFormat="1" ht="14.25">
      <c r="D41" s="5" t="s">
        <v>22</v>
      </c>
      <c r="E41" s="2" t="s">
        <v>11</v>
      </c>
      <c r="F41" s="2">
        <v>100</v>
      </c>
      <c r="G41" s="2">
        <v>3.3</v>
      </c>
      <c r="H41" s="2">
        <f>SUM(F41*G41)</f>
        <v>330</v>
      </c>
    </row>
    <row r="42" spans="4:8" s="5" customFormat="1" ht="14.25">
      <c r="D42" s="5" t="s">
        <v>81</v>
      </c>
      <c r="H42" s="18">
        <v>12846</v>
      </c>
    </row>
    <row r="43" spans="2:8" s="5" customFormat="1" ht="33.75" customHeight="1">
      <c r="B43" s="5" t="s">
        <v>8</v>
      </c>
      <c r="C43" s="34" t="s">
        <v>90</v>
      </c>
      <c r="D43" s="34"/>
      <c r="E43" s="2" t="s">
        <v>91</v>
      </c>
      <c r="F43" s="2">
        <v>10</v>
      </c>
      <c r="G43" s="2">
        <v>120</v>
      </c>
      <c r="H43" s="2">
        <f t="shared" si="0"/>
        <v>1200</v>
      </c>
    </row>
    <row r="44" spans="5:8" s="5" customFormat="1" ht="15">
      <c r="E44" s="2"/>
      <c r="F44" s="2"/>
      <c r="G44" s="6" t="s">
        <v>60</v>
      </c>
      <c r="H44" s="6">
        <f>SUM(H28:H43)</f>
        <v>109616</v>
      </c>
    </row>
    <row r="45" spans="4:8" s="5" customFormat="1" ht="15">
      <c r="D45" s="1"/>
      <c r="E45" s="2"/>
      <c r="F45" s="2"/>
      <c r="G45" s="6"/>
      <c r="H45" s="6"/>
    </row>
    <row r="46" spans="2:7" s="5" customFormat="1" ht="15">
      <c r="B46" s="1" t="s">
        <v>65</v>
      </c>
      <c r="C46" s="1" t="s">
        <v>23</v>
      </c>
      <c r="D46" s="2"/>
      <c r="E46" s="2"/>
      <c r="F46" s="2"/>
      <c r="G46" s="2"/>
    </row>
    <row r="47" spans="4:7" s="5" customFormat="1" ht="14.25">
      <c r="D47" s="2"/>
      <c r="E47" s="2"/>
      <c r="F47" s="2"/>
      <c r="G47" s="2"/>
    </row>
    <row r="48" spans="2:7" s="5" customFormat="1" ht="14.25">
      <c r="B48" s="5" t="s">
        <v>5</v>
      </c>
      <c r="C48" s="5" t="s">
        <v>67</v>
      </c>
      <c r="D48" s="2"/>
      <c r="E48" s="2"/>
      <c r="F48" s="2"/>
      <c r="G48" s="2"/>
    </row>
    <row r="49" spans="4:8" s="5" customFormat="1" ht="14.25">
      <c r="D49" s="5" t="s">
        <v>25</v>
      </c>
      <c r="E49" s="2" t="s">
        <v>11</v>
      </c>
      <c r="F49" s="2">
        <v>180</v>
      </c>
      <c r="G49" s="2">
        <v>12</v>
      </c>
      <c r="H49" s="2">
        <f t="shared" si="0"/>
        <v>2160</v>
      </c>
    </row>
    <row r="50" spans="4:8" s="5" customFormat="1" ht="14.25">
      <c r="D50" s="5" t="s">
        <v>55</v>
      </c>
      <c r="E50" s="2" t="s">
        <v>56</v>
      </c>
      <c r="F50" s="2">
        <v>12</v>
      </c>
      <c r="G50" s="2">
        <v>25</v>
      </c>
      <c r="H50" s="2">
        <f t="shared" si="0"/>
        <v>300</v>
      </c>
    </row>
    <row r="51" spans="2:7" ht="14.25">
      <c r="B51" s="5"/>
      <c r="C51" s="5"/>
      <c r="D51" s="2"/>
      <c r="E51" s="2"/>
      <c r="F51" s="2"/>
      <c r="G51" s="2"/>
    </row>
    <row r="52" spans="2:8" s="5" customFormat="1" ht="14.25">
      <c r="B52" s="5" t="s">
        <v>7</v>
      </c>
      <c r="C52" s="5" t="s">
        <v>68</v>
      </c>
      <c r="E52" s="2" t="s">
        <v>54</v>
      </c>
      <c r="F52" s="2">
        <v>180</v>
      </c>
      <c r="G52" s="2">
        <v>90.2</v>
      </c>
      <c r="H52" s="2">
        <f>SUM(F52*G52)</f>
        <v>16236</v>
      </c>
    </row>
    <row r="53" s="5" customFormat="1" ht="14.25">
      <c r="C53" s="5" t="s">
        <v>24</v>
      </c>
    </row>
    <row r="54" spans="2:7" s="5" customFormat="1" ht="24" customHeight="1">
      <c r="B54" s="5" t="s">
        <v>8</v>
      </c>
      <c r="C54" s="5" t="s">
        <v>69</v>
      </c>
      <c r="D54" s="2"/>
      <c r="E54" s="2"/>
      <c r="F54" s="2"/>
      <c r="G54" s="2"/>
    </row>
    <row r="55" spans="4:8" s="5" customFormat="1" ht="14.25">
      <c r="D55" s="5" t="s">
        <v>25</v>
      </c>
      <c r="E55" s="2" t="s">
        <v>11</v>
      </c>
      <c r="F55" s="2">
        <v>180</v>
      </c>
      <c r="G55" s="2">
        <v>18</v>
      </c>
      <c r="H55" s="2">
        <f t="shared" si="0"/>
        <v>3240</v>
      </c>
    </row>
    <row r="56" spans="4:8" s="5" customFormat="1" ht="14.25">
      <c r="D56" s="5" t="s">
        <v>26</v>
      </c>
      <c r="E56" s="2" t="s">
        <v>11</v>
      </c>
      <c r="F56" s="2">
        <v>30</v>
      </c>
      <c r="G56" s="2">
        <v>40</v>
      </c>
      <c r="H56" s="2">
        <f t="shared" si="0"/>
        <v>1200</v>
      </c>
    </row>
    <row r="57" spans="4:8" s="5" customFormat="1" ht="14.25">
      <c r="D57" s="5" t="s">
        <v>27</v>
      </c>
      <c r="E57" s="2" t="s">
        <v>11</v>
      </c>
      <c r="F57" s="2">
        <v>30</v>
      </c>
      <c r="G57" s="2">
        <v>13.7</v>
      </c>
      <c r="H57" s="2">
        <f t="shared" si="0"/>
        <v>411</v>
      </c>
    </row>
    <row r="58" spans="4:8" s="5" customFormat="1" ht="14.25">
      <c r="D58" s="5" t="s">
        <v>28</v>
      </c>
      <c r="E58" s="2" t="s">
        <v>11</v>
      </c>
      <c r="F58" s="2">
        <v>10</v>
      </c>
      <c r="G58" s="2">
        <v>27.4</v>
      </c>
      <c r="H58" s="2">
        <f t="shared" si="0"/>
        <v>274</v>
      </c>
    </row>
    <row r="59" spans="4:7" s="5" customFormat="1" ht="14.25">
      <c r="D59" s="2"/>
      <c r="E59" s="2"/>
      <c r="F59" s="2"/>
      <c r="G59" s="2"/>
    </row>
    <row r="60" spans="2:7" s="5" customFormat="1" ht="14.25">
      <c r="B60" s="5" t="s">
        <v>9</v>
      </c>
      <c r="C60" s="5" t="s">
        <v>70</v>
      </c>
      <c r="D60" s="2"/>
      <c r="E60" s="2"/>
      <c r="F60" s="2"/>
      <c r="G60" s="2"/>
    </row>
    <row r="61" spans="4:8" s="5" customFormat="1" ht="14.25">
      <c r="D61" s="5" t="s">
        <v>25</v>
      </c>
      <c r="E61" s="2" t="s">
        <v>11</v>
      </c>
      <c r="F61" s="2">
        <v>240</v>
      </c>
      <c r="G61" s="2">
        <v>3.6</v>
      </c>
      <c r="H61" s="2">
        <f t="shared" si="0"/>
        <v>864</v>
      </c>
    </row>
    <row r="62" spans="4:8" s="5" customFormat="1" ht="14.25">
      <c r="D62" s="5" t="s">
        <v>29</v>
      </c>
      <c r="E62" s="2" t="s">
        <v>11</v>
      </c>
      <c r="F62" s="2">
        <v>60</v>
      </c>
      <c r="G62" s="2">
        <v>20</v>
      </c>
      <c r="H62" s="2">
        <f t="shared" si="0"/>
        <v>1200</v>
      </c>
    </row>
    <row r="63" spans="4:8" s="5" customFormat="1" ht="14.25">
      <c r="D63" s="5" t="s">
        <v>27</v>
      </c>
      <c r="E63" s="2" t="s">
        <v>11</v>
      </c>
      <c r="F63" s="2">
        <v>60</v>
      </c>
      <c r="G63" s="2">
        <v>4.11</v>
      </c>
      <c r="H63" s="2">
        <f t="shared" si="0"/>
        <v>246.60000000000002</v>
      </c>
    </row>
    <row r="64" spans="4:8" s="5" customFormat="1" ht="14.25">
      <c r="D64" s="5" t="s">
        <v>28</v>
      </c>
      <c r="E64" s="2" t="s">
        <v>11</v>
      </c>
      <c r="F64" s="2">
        <v>60</v>
      </c>
      <c r="G64" s="2">
        <v>8.22</v>
      </c>
      <c r="H64" s="2">
        <f t="shared" si="0"/>
        <v>493.20000000000005</v>
      </c>
    </row>
    <row r="65" spans="4:8" s="5" customFormat="1" ht="15">
      <c r="D65" s="7"/>
      <c r="E65" s="2"/>
      <c r="F65" s="2"/>
      <c r="G65" s="6" t="s">
        <v>60</v>
      </c>
      <c r="H65" s="6">
        <f>SUM(H49:H64)</f>
        <v>26624.8</v>
      </c>
    </row>
    <row r="66" spans="3:7" s="5" customFormat="1" ht="15">
      <c r="C66" s="7"/>
      <c r="D66" s="2"/>
      <c r="E66" s="2"/>
      <c r="F66" s="6"/>
      <c r="G66" s="2"/>
    </row>
    <row r="67" spans="2:7" s="5" customFormat="1" ht="15">
      <c r="B67" s="1" t="s">
        <v>66</v>
      </c>
      <c r="C67" s="1" t="s">
        <v>30</v>
      </c>
      <c r="D67" s="2"/>
      <c r="E67" s="2"/>
      <c r="F67" s="2"/>
      <c r="G67" s="2"/>
    </row>
    <row r="68" spans="4:7" s="5" customFormat="1" ht="9.75" customHeight="1">
      <c r="D68" s="2"/>
      <c r="E68" s="2"/>
      <c r="F68" s="2"/>
      <c r="G68" s="2"/>
    </row>
    <row r="69" spans="2:7" s="5" customFormat="1" ht="15">
      <c r="B69" s="5" t="s">
        <v>5</v>
      </c>
      <c r="C69" s="1" t="s">
        <v>31</v>
      </c>
      <c r="D69" s="2"/>
      <c r="E69" s="2"/>
      <c r="F69" s="2"/>
      <c r="G69" s="2"/>
    </row>
    <row r="70" spans="4:8" s="5" customFormat="1" ht="14.25">
      <c r="D70" s="5" t="s">
        <v>32</v>
      </c>
      <c r="E70" s="2" t="s">
        <v>13</v>
      </c>
      <c r="F70" s="2">
        <v>10000</v>
      </c>
      <c r="G70" s="2">
        <v>1.5</v>
      </c>
      <c r="H70" s="2">
        <f t="shared" si="0"/>
        <v>15000</v>
      </c>
    </row>
    <row r="71" spans="4:8" s="5" customFormat="1" ht="14.25">
      <c r="D71" s="5" t="s">
        <v>33</v>
      </c>
      <c r="E71" s="2" t="s">
        <v>13</v>
      </c>
      <c r="F71" s="2">
        <v>250</v>
      </c>
      <c r="G71" s="2">
        <v>1.5</v>
      </c>
      <c r="H71" s="2">
        <f t="shared" si="0"/>
        <v>375</v>
      </c>
    </row>
    <row r="72" spans="4:8" s="5" customFormat="1" ht="14.25">
      <c r="D72" s="5" t="s">
        <v>34</v>
      </c>
      <c r="E72" s="2" t="s">
        <v>13</v>
      </c>
      <c r="F72" s="2">
        <v>10</v>
      </c>
      <c r="G72" s="2">
        <v>7.3</v>
      </c>
      <c r="H72" s="2">
        <f t="shared" si="0"/>
        <v>73</v>
      </c>
    </row>
    <row r="73" spans="4:8" s="5" customFormat="1" ht="14.25">
      <c r="D73" s="5" t="s">
        <v>35</v>
      </c>
      <c r="E73" s="2" t="s">
        <v>6</v>
      </c>
      <c r="F73" s="2">
        <v>350</v>
      </c>
      <c r="G73" s="2">
        <v>14.7</v>
      </c>
      <c r="H73" s="2">
        <f t="shared" si="0"/>
        <v>5145</v>
      </c>
    </row>
    <row r="74" spans="4:8" s="5" customFormat="1" ht="14.25">
      <c r="D74" s="5" t="s">
        <v>36</v>
      </c>
      <c r="E74" s="2" t="s">
        <v>6</v>
      </c>
      <c r="F74" s="2">
        <v>2020</v>
      </c>
      <c r="G74" s="2">
        <v>14.7</v>
      </c>
      <c r="H74" s="2">
        <f t="shared" si="0"/>
        <v>29694</v>
      </c>
    </row>
    <row r="75" spans="4:8" s="5" customFormat="1" ht="14.25">
      <c r="D75" s="5" t="s">
        <v>37</v>
      </c>
      <c r="E75" s="2" t="s">
        <v>13</v>
      </c>
      <c r="F75" s="2">
        <v>3000</v>
      </c>
      <c r="G75" s="2">
        <v>1.25</v>
      </c>
      <c r="H75" s="2">
        <f t="shared" si="0"/>
        <v>3750</v>
      </c>
    </row>
    <row r="76" spans="4:8" s="5" customFormat="1" ht="14.25">
      <c r="D76" s="5" t="s">
        <v>38</v>
      </c>
      <c r="E76" s="2" t="s">
        <v>10</v>
      </c>
      <c r="F76" s="2">
        <v>10</v>
      </c>
      <c r="G76" s="2">
        <v>24</v>
      </c>
      <c r="H76" s="2">
        <f t="shared" si="0"/>
        <v>240</v>
      </c>
    </row>
    <row r="77" spans="4:8" s="5" customFormat="1" ht="14.25">
      <c r="D77" s="5" t="s">
        <v>39</v>
      </c>
      <c r="E77" s="2" t="s">
        <v>10</v>
      </c>
      <c r="F77" s="2">
        <v>25</v>
      </c>
      <c r="G77" s="2">
        <v>211</v>
      </c>
      <c r="H77" s="2">
        <f t="shared" si="0"/>
        <v>5275</v>
      </c>
    </row>
    <row r="78" spans="4:8" s="5" customFormat="1" ht="14.25">
      <c r="D78" s="5" t="s">
        <v>40</v>
      </c>
      <c r="E78" s="2" t="s">
        <v>10</v>
      </c>
      <c r="F78" s="2">
        <v>25</v>
      </c>
      <c r="G78" s="2">
        <v>191</v>
      </c>
      <c r="H78" s="2">
        <f t="shared" si="0"/>
        <v>4775</v>
      </c>
    </row>
    <row r="79" spans="4:8" s="5" customFormat="1" ht="14.25">
      <c r="D79" s="5" t="s">
        <v>41</v>
      </c>
      <c r="E79" s="2" t="s">
        <v>10</v>
      </c>
      <c r="F79" s="2">
        <v>1</v>
      </c>
      <c r="G79" s="2">
        <v>34</v>
      </c>
      <c r="H79" s="2">
        <f t="shared" si="0"/>
        <v>34</v>
      </c>
    </row>
    <row r="80" spans="4:8" s="5" customFormat="1" ht="14.25">
      <c r="D80" s="5" t="s">
        <v>42</v>
      </c>
      <c r="E80" s="2" t="s">
        <v>10</v>
      </c>
      <c r="F80" s="2">
        <v>25</v>
      </c>
      <c r="G80" s="2">
        <v>32</v>
      </c>
      <c r="H80" s="2">
        <f t="shared" si="0"/>
        <v>800</v>
      </c>
    </row>
    <row r="81" spans="4:8" s="5" customFormat="1" ht="14.25">
      <c r="D81" s="5" t="s">
        <v>43</v>
      </c>
      <c r="E81" s="2" t="s">
        <v>10</v>
      </c>
      <c r="F81" s="2">
        <v>10</v>
      </c>
      <c r="G81" s="2">
        <v>46.9</v>
      </c>
      <c r="H81" s="2">
        <f t="shared" si="0"/>
        <v>469</v>
      </c>
    </row>
    <row r="82" spans="4:8" s="5" customFormat="1" ht="14.25">
      <c r="D82" s="5" t="s">
        <v>44</v>
      </c>
      <c r="E82" s="2" t="s">
        <v>10</v>
      </c>
      <c r="F82" s="2">
        <v>10</v>
      </c>
      <c r="G82" s="2">
        <v>17</v>
      </c>
      <c r="H82" s="2">
        <f t="shared" si="0"/>
        <v>170</v>
      </c>
    </row>
    <row r="83" spans="4:8" s="5" customFormat="1" ht="14.25">
      <c r="D83" s="5" t="s">
        <v>45</v>
      </c>
      <c r="E83" s="2" t="s">
        <v>6</v>
      </c>
      <c r="F83" s="2">
        <v>180</v>
      </c>
      <c r="G83" s="2">
        <v>14.7</v>
      </c>
      <c r="H83" s="2">
        <f t="shared" si="0"/>
        <v>2646</v>
      </c>
    </row>
    <row r="84" spans="4:8" s="5" customFormat="1" ht="14.25">
      <c r="D84" s="5" t="s">
        <v>46</v>
      </c>
      <c r="E84" s="2" t="s">
        <v>10</v>
      </c>
      <c r="F84" s="2">
        <v>26</v>
      </c>
      <c r="G84" s="2">
        <v>22</v>
      </c>
      <c r="H84" s="2">
        <f t="shared" si="0"/>
        <v>572</v>
      </c>
    </row>
    <row r="85" spans="4:8" s="5" customFormat="1" ht="14.25">
      <c r="D85" s="5" t="s">
        <v>47</v>
      </c>
      <c r="E85" s="2" t="s">
        <v>10</v>
      </c>
      <c r="F85" s="2">
        <v>30</v>
      </c>
      <c r="G85" s="2">
        <v>8</v>
      </c>
      <c r="H85" s="2">
        <f t="shared" si="0"/>
        <v>240</v>
      </c>
    </row>
    <row r="86" spans="4:8" s="5" customFormat="1" ht="14.25">
      <c r="D86" s="5" t="s">
        <v>48</v>
      </c>
      <c r="E86" s="2" t="s">
        <v>10</v>
      </c>
      <c r="F86" s="2">
        <v>5</v>
      </c>
      <c r="G86" s="2">
        <v>18</v>
      </c>
      <c r="H86" s="2">
        <f t="shared" si="0"/>
        <v>90</v>
      </c>
    </row>
    <row r="87" spans="4:8" s="5" customFormat="1" ht="14.25">
      <c r="D87" s="5" t="s">
        <v>49</v>
      </c>
      <c r="E87" s="2" t="s">
        <v>10</v>
      </c>
      <c r="F87" s="2">
        <v>2</v>
      </c>
      <c r="G87" s="2">
        <v>14</v>
      </c>
      <c r="H87" s="2">
        <f t="shared" si="0"/>
        <v>28</v>
      </c>
    </row>
    <row r="88" spans="4:8" s="5" customFormat="1" ht="14.25">
      <c r="D88" s="5" t="s">
        <v>50</v>
      </c>
      <c r="E88" s="2" t="s">
        <v>10</v>
      </c>
      <c r="F88" s="2">
        <v>4</v>
      </c>
      <c r="G88" s="2">
        <v>12</v>
      </c>
      <c r="H88" s="2">
        <f t="shared" si="0"/>
        <v>48</v>
      </c>
    </row>
    <row r="89" spans="5:8" s="5" customFormat="1" ht="15">
      <c r="E89" s="2"/>
      <c r="F89" s="2"/>
      <c r="G89" s="6" t="s">
        <v>60</v>
      </c>
      <c r="H89" s="6">
        <f>SUM(H70:H88)</f>
        <v>69424</v>
      </c>
    </row>
    <row r="90" spans="2:8" s="5" customFormat="1" ht="15">
      <c r="B90" s="1" t="s">
        <v>79</v>
      </c>
      <c r="C90" s="33" t="s">
        <v>80</v>
      </c>
      <c r="D90" s="33"/>
      <c r="E90" s="2"/>
      <c r="F90" s="2"/>
      <c r="G90" s="6"/>
      <c r="H90" s="6"/>
    </row>
    <row r="91" spans="3:8" s="5" customFormat="1" ht="15">
      <c r="C91" s="5" t="s">
        <v>83</v>
      </c>
      <c r="D91" s="2"/>
      <c r="E91" s="2"/>
      <c r="G91" s="6"/>
      <c r="H91" s="6"/>
    </row>
    <row r="92" spans="4:8" s="5" customFormat="1" ht="14.25">
      <c r="D92" s="5" t="s">
        <v>25</v>
      </c>
      <c r="E92" s="2" t="s">
        <v>11</v>
      </c>
      <c r="F92" s="2">
        <v>40</v>
      </c>
      <c r="G92" s="2">
        <v>12</v>
      </c>
      <c r="H92" s="2">
        <v>480</v>
      </c>
    </row>
    <row r="93" spans="4:8" s="5" customFormat="1" ht="14.25">
      <c r="D93" s="5" t="s">
        <v>17</v>
      </c>
      <c r="E93" s="2" t="s">
        <v>11</v>
      </c>
      <c r="F93" s="2">
        <v>20</v>
      </c>
      <c r="G93" s="2">
        <v>28</v>
      </c>
      <c r="H93" s="2">
        <v>560</v>
      </c>
    </row>
    <row r="94" spans="4:8" s="5" customFormat="1" ht="15">
      <c r="D94" s="5" t="s">
        <v>81</v>
      </c>
      <c r="E94" s="2"/>
      <c r="F94" s="2"/>
      <c r="G94" s="6"/>
      <c r="H94" s="2">
        <v>300</v>
      </c>
    </row>
    <row r="95" spans="4:8" s="5" customFormat="1" ht="15">
      <c r="D95" s="2"/>
      <c r="E95" s="2"/>
      <c r="F95" s="6"/>
      <c r="G95" s="6"/>
      <c r="H95" s="6">
        <f>SUM(H92:H94)</f>
        <v>1340</v>
      </c>
    </row>
    <row r="96" spans="2:7" s="5" customFormat="1" ht="15">
      <c r="B96" s="1" t="s">
        <v>8</v>
      </c>
      <c r="C96" s="1" t="s">
        <v>82</v>
      </c>
      <c r="D96" s="2"/>
      <c r="E96" s="2"/>
      <c r="F96" s="2"/>
      <c r="G96" s="2"/>
    </row>
    <row r="97" spans="4:7" s="5" customFormat="1" ht="14.25">
      <c r="D97" s="2"/>
      <c r="E97" s="2"/>
      <c r="F97" s="2"/>
      <c r="G97" s="2"/>
    </row>
    <row r="98" spans="2:7" s="5" customFormat="1" ht="14.25">
      <c r="B98" s="5" t="s">
        <v>5</v>
      </c>
      <c r="C98" s="5" t="s">
        <v>51</v>
      </c>
      <c r="D98" s="2"/>
      <c r="E98" s="2"/>
      <c r="F98" s="2"/>
      <c r="G98" s="2"/>
    </row>
    <row r="99" spans="4:8" s="5" customFormat="1" ht="15">
      <c r="D99" s="5" t="s">
        <v>57</v>
      </c>
      <c r="E99" s="2" t="s">
        <v>11</v>
      </c>
      <c r="F99" s="2">
        <v>230</v>
      </c>
      <c r="G99" s="2">
        <v>17</v>
      </c>
      <c r="H99" s="6">
        <f t="shared" si="0"/>
        <v>3910</v>
      </c>
    </row>
    <row r="100" spans="4:7" s="5" customFormat="1" ht="14.25">
      <c r="D100" s="2"/>
      <c r="E100" s="2"/>
      <c r="F100" s="2"/>
      <c r="G100" s="2"/>
    </row>
    <row r="101" spans="2:7" s="5" customFormat="1" ht="14.25">
      <c r="B101" s="5" t="s">
        <v>7</v>
      </c>
      <c r="C101" s="5" t="s">
        <v>52</v>
      </c>
      <c r="D101" s="2"/>
      <c r="E101" s="2"/>
      <c r="F101" s="2"/>
      <c r="G101" s="2"/>
    </row>
    <row r="102" spans="4:8" s="5" customFormat="1" ht="15">
      <c r="D102" s="2" t="s">
        <v>53</v>
      </c>
      <c r="F102" s="2"/>
      <c r="G102" s="2"/>
      <c r="H102" s="6">
        <v>5569</v>
      </c>
    </row>
    <row r="103" spans="5:6" s="5" customFormat="1" ht="14.25">
      <c r="E103" s="2"/>
      <c r="F103" s="2"/>
    </row>
    <row r="104" spans="3:8" s="5" customFormat="1" ht="15">
      <c r="C104" s="6" t="s">
        <v>84</v>
      </c>
      <c r="E104" s="2"/>
      <c r="F104" s="6"/>
      <c r="G104" s="6"/>
      <c r="H104" s="6">
        <v>80243</v>
      </c>
    </row>
    <row r="105" spans="2:7" s="5" customFormat="1" ht="15">
      <c r="B105" s="1"/>
      <c r="D105" s="2"/>
      <c r="E105" s="2"/>
      <c r="F105" s="2"/>
      <c r="G105" s="10"/>
    </row>
    <row r="106" spans="2:7" s="5" customFormat="1" ht="15">
      <c r="B106" s="1"/>
      <c r="D106" s="2"/>
      <c r="E106" s="2"/>
      <c r="F106" s="2"/>
      <c r="G106" s="10"/>
    </row>
    <row r="107" spans="2:7" s="5" customFormat="1" ht="29.25" customHeight="1">
      <c r="B107" s="27"/>
      <c r="C107" s="32"/>
      <c r="D107" s="32"/>
      <c r="E107" s="32"/>
      <c r="F107" s="32"/>
      <c r="G107" s="32"/>
    </row>
    <row r="108" spans="2:7" s="5" customFormat="1" ht="14.25">
      <c r="B108" s="4"/>
      <c r="C108" s="4"/>
      <c r="D108" s="4"/>
      <c r="E108" s="11"/>
      <c r="F108" s="4"/>
      <c r="G108" s="4"/>
    </row>
    <row r="109" spans="2:7" s="5" customFormat="1" ht="14.25">
      <c r="B109" s="4"/>
      <c r="C109" s="4"/>
      <c r="D109" s="4"/>
      <c r="E109" s="11"/>
      <c r="F109" s="4"/>
      <c r="G109" s="4"/>
    </row>
    <row r="110" spans="2:7" s="5" customFormat="1" ht="14.25">
      <c r="B110" s="4"/>
      <c r="C110" s="4"/>
      <c r="D110" s="4"/>
      <c r="E110" s="11"/>
      <c r="F110" s="4"/>
      <c r="G110" s="4"/>
    </row>
    <row r="111" spans="2:7" s="5" customFormat="1" ht="14.25">
      <c r="B111" s="4"/>
      <c r="C111" s="4"/>
      <c r="D111" s="4"/>
      <c r="E111" s="11"/>
      <c r="F111" s="4"/>
      <c r="G111" s="4"/>
    </row>
    <row r="112" spans="2:7" s="5" customFormat="1" ht="14.25">
      <c r="B112" s="4"/>
      <c r="C112" s="4"/>
      <c r="D112" s="4"/>
      <c r="E112" s="11"/>
      <c r="F112" s="4"/>
      <c r="G112" s="4"/>
    </row>
    <row r="113" spans="2:7" s="5" customFormat="1" ht="14.25">
      <c r="B113" s="4"/>
      <c r="C113" s="4"/>
      <c r="D113" s="4"/>
      <c r="E113" s="11"/>
      <c r="F113" s="4"/>
      <c r="G113" s="4"/>
    </row>
    <row r="114" spans="2:7" s="5" customFormat="1" ht="14.25">
      <c r="B114" s="4"/>
      <c r="C114" s="4"/>
      <c r="D114" s="4"/>
      <c r="E114" s="4"/>
      <c r="F114" s="4"/>
      <c r="G114" s="4"/>
    </row>
    <row r="115" spans="2:7" s="5" customFormat="1" ht="14.25">
      <c r="B115" s="4"/>
      <c r="C115" s="4"/>
      <c r="D115" s="4"/>
      <c r="E115" s="4"/>
      <c r="F115" s="4"/>
      <c r="G115" s="4"/>
    </row>
    <row r="116" spans="2:7" s="5" customFormat="1" ht="14.25">
      <c r="B116" s="4"/>
      <c r="C116" s="4"/>
      <c r="D116" s="4"/>
      <c r="E116" s="4"/>
      <c r="F116" s="4"/>
      <c r="G116" s="4"/>
    </row>
    <row r="117" spans="2:7" s="5" customFormat="1" ht="14.25">
      <c r="B117" s="4"/>
      <c r="C117" s="4"/>
      <c r="D117" s="4"/>
      <c r="E117" s="4"/>
      <c r="F117" s="4"/>
      <c r="G117" s="4"/>
    </row>
    <row r="118" spans="2:7" s="5" customFormat="1" ht="14.25">
      <c r="B118" s="4"/>
      <c r="C118" s="4"/>
      <c r="D118" s="4"/>
      <c r="E118" s="4"/>
      <c r="F118" s="4"/>
      <c r="G118" s="4"/>
    </row>
    <row r="119" spans="2:7" s="5" customFormat="1" ht="14.25">
      <c r="B119" s="4"/>
      <c r="C119" s="4"/>
      <c r="D119" s="4"/>
      <c r="E119" s="4"/>
      <c r="F119" s="4"/>
      <c r="G119" s="4"/>
    </row>
    <row r="120" spans="2:7" s="5" customFormat="1" ht="14.25">
      <c r="B120" s="4"/>
      <c r="C120" s="4"/>
      <c r="D120" s="4"/>
      <c r="E120" s="4"/>
      <c r="F120" s="4"/>
      <c r="G120" s="4"/>
    </row>
    <row r="121" spans="2:7" s="5" customFormat="1" ht="14.25">
      <c r="B121" s="4"/>
      <c r="C121" s="4"/>
      <c r="D121" s="4"/>
      <c r="E121" s="4"/>
      <c r="F121" s="4"/>
      <c r="G121" s="4"/>
    </row>
    <row r="122" spans="2:7" s="5" customFormat="1" ht="14.25">
      <c r="B122" s="4"/>
      <c r="C122" s="4"/>
      <c r="D122" s="4"/>
      <c r="E122" s="4"/>
      <c r="F122" s="4"/>
      <c r="G122" s="4"/>
    </row>
    <row r="123" spans="2:7" s="5" customFormat="1" ht="14.25">
      <c r="B123" s="4"/>
      <c r="C123" s="4"/>
      <c r="D123" s="4"/>
      <c r="E123" s="4"/>
      <c r="F123" s="4"/>
      <c r="G123" s="4"/>
    </row>
    <row r="124" spans="2:7" s="5" customFormat="1" ht="14.25">
      <c r="B124" s="4"/>
      <c r="C124" s="4"/>
      <c r="D124" s="4"/>
      <c r="E124" s="4"/>
      <c r="F124" s="4"/>
      <c r="G124" s="4"/>
    </row>
    <row r="125" spans="2:7" s="5" customFormat="1" ht="14.25">
      <c r="B125" s="4"/>
      <c r="C125" s="4"/>
      <c r="D125" s="4"/>
      <c r="E125" s="4"/>
      <c r="F125" s="4"/>
      <c r="G125" s="4"/>
    </row>
    <row r="126" spans="2:7" s="5" customFormat="1" ht="14.25">
      <c r="B126" s="4"/>
      <c r="C126" s="4"/>
      <c r="D126" s="4"/>
      <c r="E126" s="4"/>
      <c r="F126" s="4"/>
      <c r="G126" s="4"/>
    </row>
    <row r="127" spans="2:7" s="5" customFormat="1" ht="14.25">
      <c r="B127" s="4"/>
      <c r="C127" s="4"/>
      <c r="D127" s="4"/>
      <c r="E127" s="4"/>
      <c r="F127" s="4"/>
      <c r="G127" s="4"/>
    </row>
    <row r="128" spans="2:7" s="5" customFormat="1" ht="14.25">
      <c r="B128" s="4"/>
      <c r="C128" s="4"/>
      <c r="D128" s="4"/>
      <c r="E128" s="4"/>
      <c r="F128" s="4"/>
      <c r="G128" s="4"/>
    </row>
    <row r="129" spans="2:7" s="5" customFormat="1" ht="14.25">
      <c r="B129" s="4"/>
      <c r="C129" s="4"/>
      <c r="D129" s="4"/>
      <c r="E129" s="4"/>
      <c r="F129" s="4"/>
      <c r="G129" s="4"/>
    </row>
    <row r="130" spans="2:7" s="5" customFormat="1" ht="14.25">
      <c r="B130" s="4"/>
      <c r="C130" s="4"/>
      <c r="D130" s="4"/>
      <c r="E130" s="4"/>
      <c r="F130" s="4"/>
      <c r="G130" s="4"/>
    </row>
    <row r="131" spans="2:7" s="5" customFormat="1" ht="14.25">
      <c r="B131" s="4"/>
      <c r="C131" s="4"/>
      <c r="D131" s="4"/>
      <c r="E131" s="4"/>
      <c r="F131" s="4"/>
      <c r="G131" s="4"/>
    </row>
    <row r="132" spans="2:7" s="5" customFormat="1" ht="14.25">
      <c r="B132" s="4"/>
      <c r="C132" s="4"/>
      <c r="D132" s="4"/>
      <c r="E132" s="4"/>
      <c r="F132" s="4"/>
      <c r="G132" s="4"/>
    </row>
    <row r="133" spans="2:7" s="5" customFormat="1" ht="14.25">
      <c r="B133" s="4"/>
      <c r="C133" s="4"/>
      <c r="D133" s="4"/>
      <c r="E133" s="4"/>
      <c r="F133" s="4"/>
      <c r="G133" s="4"/>
    </row>
    <row r="134" spans="2:7" s="5" customFormat="1" ht="14.25">
      <c r="B134" s="4"/>
      <c r="C134" s="4"/>
      <c r="D134" s="4"/>
      <c r="E134" s="4"/>
      <c r="F134" s="4"/>
      <c r="G134" s="4"/>
    </row>
    <row r="135" spans="2:7" s="5" customFormat="1" ht="14.25">
      <c r="B135" s="4"/>
      <c r="C135" s="4"/>
      <c r="D135" s="4"/>
      <c r="E135" s="4" t="s">
        <v>61</v>
      </c>
      <c r="F135" s="4"/>
      <c r="G135" s="4"/>
    </row>
    <row r="136" spans="2:7" s="5" customFormat="1" ht="15.75" customHeight="1">
      <c r="B136" s="4"/>
      <c r="C136" s="4"/>
      <c r="D136" s="4"/>
      <c r="E136" s="4"/>
      <c r="F136" s="4"/>
      <c r="G136" s="4"/>
    </row>
    <row r="137" spans="2:7" s="5" customFormat="1" ht="14.25">
      <c r="B137" s="4"/>
      <c r="C137" s="4"/>
      <c r="D137" s="4"/>
      <c r="E137" s="4"/>
      <c r="F137" s="4"/>
      <c r="G137" s="4"/>
    </row>
    <row r="138" spans="2:7" s="5" customFormat="1" ht="14.25">
      <c r="B138" s="4"/>
      <c r="C138" s="4"/>
      <c r="D138" s="4"/>
      <c r="E138" s="4"/>
      <c r="F138" s="4"/>
      <c r="G138" s="4"/>
    </row>
    <row r="139" spans="2:7" s="5" customFormat="1" ht="14.25">
      <c r="B139" s="4"/>
      <c r="C139" s="4"/>
      <c r="D139" s="4"/>
      <c r="E139" s="4"/>
      <c r="F139" s="4"/>
      <c r="G139" s="4"/>
    </row>
    <row r="140" spans="2:7" s="5" customFormat="1" ht="14.25">
      <c r="B140" s="4"/>
      <c r="C140" s="4"/>
      <c r="D140" s="4"/>
      <c r="E140" s="4"/>
      <c r="F140" s="4"/>
      <c r="G140" s="4"/>
    </row>
    <row r="141" spans="2:7" s="5" customFormat="1" ht="14.25">
      <c r="B141" s="4"/>
      <c r="C141" s="4"/>
      <c r="D141" s="4"/>
      <c r="E141" s="4"/>
      <c r="F141" s="4"/>
      <c r="G141" s="4"/>
    </row>
    <row r="142" spans="2:7" s="5" customFormat="1" ht="14.25">
      <c r="B142" s="4"/>
      <c r="C142" s="4"/>
      <c r="D142" s="4"/>
      <c r="E142" s="4"/>
      <c r="F142" s="4"/>
      <c r="G142" s="4"/>
    </row>
    <row r="143" spans="2:9" s="5" customFormat="1" ht="15">
      <c r="B143" s="4"/>
      <c r="C143" s="4"/>
      <c r="D143" s="4"/>
      <c r="E143" s="4"/>
      <c r="F143" s="4"/>
      <c r="G143" s="4"/>
      <c r="I143" s="6"/>
    </row>
    <row r="144" spans="2:7" s="5" customFormat="1" ht="14.25">
      <c r="B144" s="4"/>
      <c r="C144" s="4"/>
      <c r="D144" s="4"/>
      <c r="E144" s="4"/>
      <c r="F144" s="4"/>
      <c r="G144" s="4"/>
    </row>
    <row r="145" spans="2:7" s="5" customFormat="1" ht="14.25">
      <c r="B145" s="4"/>
      <c r="C145" s="4"/>
      <c r="D145" s="4"/>
      <c r="E145" s="4"/>
      <c r="F145" s="4"/>
      <c r="G145" s="4"/>
    </row>
    <row r="146" spans="2:7" s="5" customFormat="1" ht="14.25">
      <c r="B146" s="4"/>
      <c r="C146" s="4"/>
      <c r="D146" s="4"/>
      <c r="E146" s="4"/>
      <c r="F146" s="4"/>
      <c r="G146" s="4"/>
    </row>
    <row r="147" spans="2:7" s="5" customFormat="1" ht="14.25">
      <c r="B147" s="4"/>
      <c r="C147" s="4"/>
      <c r="D147" s="4"/>
      <c r="E147" s="4"/>
      <c r="F147" s="4"/>
      <c r="G147" s="4"/>
    </row>
    <row r="148" spans="2:7" s="5" customFormat="1" ht="14.25">
      <c r="B148" s="4"/>
      <c r="C148" s="4"/>
      <c r="D148" s="4"/>
      <c r="E148" s="4"/>
      <c r="F148" s="4"/>
      <c r="G148" s="4"/>
    </row>
    <row r="149" spans="2:7" s="5" customFormat="1" ht="14.25">
      <c r="B149" s="4"/>
      <c r="C149" s="4"/>
      <c r="D149" s="4"/>
      <c r="E149" s="4"/>
      <c r="F149" s="4"/>
      <c r="G149" s="4"/>
    </row>
    <row r="150" spans="2:7" s="5" customFormat="1" ht="14.25">
      <c r="B150" s="4"/>
      <c r="C150" s="4"/>
      <c r="D150" s="4"/>
      <c r="E150" s="4"/>
      <c r="F150" s="4"/>
      <c r="G150" s="4"/>
    </row>
    <row r="151" spans="2:7" s="5" customFormat="1" ht="14.25">
      <c r="B151" s="4"/>
      <c r="C151" s="4"/>
      <c r="D151" s="4"/>
      <c r="E151" s="4"/>
      <c r="F151" s="4"/>
      <c r="G151" s="4"/>
    </row>
  </sheetData>
  <sheetProtection/>
  <mergeCells count="15">
    <mergeCell ref="B107:G107"/>
    <mergeCell ref="C16:F16"/>
    <mergeCell ref="C17:F17"/>
    <mergeCell ref="C18:F18"/>
    <mergeCell ref="C90:D90"/>
    <mergeCell ref="C43:D43"/>
    <mergeCell ref="C14:F15"/>
    <mergeCell ref="B22:F22"/>
    <mergeCell ref="C30:D30"/>
    <mergeCell ref="B1:H1"/>
    <mergeCell ref="B3:H3"/>
    <mergeCell ref="B7:D7"/>
    <mergeCell ref="B8:D8"/>
    <mergeCell ref="G14:G15"/>
    <mergeCell ref="H14:H15"/>
  </mergeCells>
  <printOptions/>
  <pageMargins left="0.984251968503937" right="0.3937007874015748" top="0.7874015748031497" bottom="0.7874015748031497" header="0" footer="0"/>
  <pageSetup horizontalDpi="300" verticalDpi="300" orientation="landscape" paperSize="9" r:id="rId1"/>
  <headerFooter alignWithMargins="0">
    <oddFooter>&amp;CStran &amp;P od &amp;N</oddFooter>
  </headerFooter>
  <rowBreaks count="2" manualBreakCount="2">
    <brk id="22" max="255" man="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jug</cp:lastModifiedBy>
  <cp:lastPrinted>2011-05-12T13:31:51Z</cp:lastPrinted>
  <dcterms:created xsi:type="dcterms:W3CDTF">2011-01-07T06:49:08Z</dcterms:created>
  <dcterms:modified xsi:type="dcterms:W3CDTF">2011-05-12T13:31:59Z</dcterms:modified>
  <cp:category/>
  <cp:version/>
  <cp:contentType/>
  <cp:contentStatus/>
</cp:coreProperties>
</file>