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89" activeTab="0"/>
  </bookViews>
  <sheets>
    <sheet name="povezovalna pot" sheetId="1" r:id="rId1"/>
  </sheets>
  <definedNames>
    <definedName name="_xlnm.Print_Area" localSheetId="0">'povezovalna pot'!$A$1:$F$206</definedName>
    <definedName name="_xlnm.Print_Titles" localSheetId="0">'povezovalna pot'!$1:$6</definedName>
  </definedNames>
  <calcPr fullCalcOnLoad="1"/>
</workbook>
</file>

<file path=xl/sharedStrings.xml><?xml version="1.0" encoding="utf-8"?>
<sst xmlns="http://schemas.openxmlformats.org/spreadsheetml/2006/main" count="193" uniqueCount="132">
  <si>
    <t xml:space="preserve">        Cestno podjetje nova gorica</t>
  </si>
  <si>
    <t xml:space="preserve">        Družba za vzdrževanje in gradnjo cest, d.d</t>
  </si>
  <si>
    <t xml:space="preserve">        5000 Nova Gorica, Prvomajska ulica 52, Slovenija</t>
  </si>
  <si>
    <t xml:space="preserve">        tel.: 05/33 84 800, fax: 05/33 84 804</t>
  </si>
  <si>
    <t xml:space="preserve">Povezovalna pot ob cesti Bukovica-Renče </t>
  </si>
  <si>
    <r>
      <t xml:space="preserve"> med krožiščem in starim mostom čez Vipavo</t>
    </r>
    <r>
      <rPr>
        <b/>
        <i/>
        <sz val="12"/>
        <color indexed="62"/>
        <rFont val="ISOCPEUR;Arial"/>
        <family val="2"/>
      </rPr>
      <t xml:space="preserve"> </t>
    </r>
  </si>
  <si>
    <t>REKAPITULACIJA</t>
  </si>
  <si>
    <t>SKUPAJ</t>
  </si>
  <si>
    <t>DDV</t>
  </si>
  <si>
    <t>SKUPAJ Z DAVKOM</t>
  </si>
  <si>
    <t>Datum:</t>
  </si>
  <si>
    <t>avgust 2016</t>
  </si>
  <si>
    <t>Odgovorni projektanta izvedbenega načrta:</t>
  </si>
  <si>
    <t>Dušan VELIKONJA,  dipl.inž.grad.</t>
  </si>
  <si>
    <t>Št. post.</t>
  </si>
  <si>
    <t>Opis postavke</t>
  </si>
  <si>
    <t>Enota</t>
  </si>
  <si>
    <t>Količina</t>
  </si>
  <si>
    <t>Cena/enoto</t>
  </si>
  <si>
    <t>Znesek</t>
  </si>
  <si>
    <t>1 PREDDELA</t>
  </si>
  <si>
    <t>1.1 UREJANJE PROMETA</t>
  </si>
  <si>
    <t>1.</t>
  </si>
  <si>
    <t xml:space="preserve">Izdelava elaborata urejanja prometa v času gradnje vključno s pridobitvijo soglasij </t>
  </si>
  <si>
    <t>kos</t>
  </si>
  <si>
    <t>2.</t>
  </si>
  <si>
    <t>Stroški izvedbe začasnih zapor in urejanje prometa v času gradnje</t>
  </si>
  <si>
    <t>1.2 GEODETSKA DELA</t>
  </si>
  <si>
    <t>3,</t>
  </si>
  <si>
    <t>Obnovitev in zavarovanje zakoličbe trase.</t>
  </si>
  <si>
    <t>m</t>
  </si>
  <si>
    <t>4,</t>
  </si>
  <si>
    <t>Postavitev in zavarovanje prečnih profilov. Robniki pločnika in parkirišča.</t>
  </si>
  <si>
    <t>5,</t>
  </si>
  <si>
    <t>Zakoličba podzemnih vodov s strani upravljavca gospodarske javne infrastrukture: (ocena - obračun po dejanskih stroških))</t>
  </si>
  <si>
    <t xml:space="preserve"> - električno omrežje/JR</t>
  </si>
  <si>
    <t>oc.</t>
  </si>
  <si>
    <t xml:space="preserve"> - TK omrežje</t>
  </si>
  <si>
    <t>1.3 ČIŠČENJE TERENA</t>
  </si>
  <si>
    <t>1.3.1 ODSTRANITEV GRMOVJA, DREVES, VEJ IN PANJEV</t>
  </si>
  <si>
    <t>6,</t>
  </si>
  <si>
    <t>Odstranitev grmovja in dreves z debli premera do 10 cm ter vej na redko porasli površini - ročno.</t>
  </si>
  <si>
    <r>
      <t>m</t>
    </r>
    <r>
      <rPr>
        <vertAlign val="superscript"/>
        <sz val="11"/>
        <rFont val="ISOCPEUR"/>
        <family val="2"/>
      </rPr>
      <t>2</t>
    </r>
  </si>
  <si>
    <t>7.</t>
  </si>
  <si>
    <t>Posek in odstranitev drevesa z deblom premera 11 do 30 cm ter odstranitev vej.</t>
  </si>
  <si>
    <t>1.3.3 PORUŠITEV IN ODSTRANITEV VOZIŠČNIH KONSTRUKCIJ</t>
  </si>
  <si>
    <t>8,.</t>
  </si>
  <si>
    <t>Rezanje asfaltne plasti s talno diamantno žago, debele 10 do 12 cm.</t>
  </si>
  <si>
    <t>m1</t>
  </si>
  <si>
    <t>9,</t>
  </si>
  <si>
    <t>Rušenje in odvoz asfaltne asfaltne plasti v debelini 12 cm skupaj z odvozom in plačilo ekološke takse.</t>
  </si>
  <si>
    <t>m2</t>
  </si>
  <si>
    <t>10,</t>
  </si>
  <si>
    <t>Rušenje vseh vrst robnikov z odvozom  na deponijo v oddatljenosti 10 km  ter plačilo ekološke takse.</t>
  </si>
  <si>
    <t>1.3.4 PORUŠITEV IN ODSTRANITEV OBJEKTOV</t>
  </si>
  <si>
    <t>11.</t>
  </si>
  <si>
    <t>Delno rušenje krone obstoječega zidu z nakladanjem in odvozom v stalno deponijo</t>
  </si>
  <si>
    <t>m3</t>
  </si>
  <si>
    <t>12.</t>
  </si>
  <si>
    <t>Odtranitev obstoječe cestne ograje z odvozom na trajno deponijo</t>
  </si>
  <si>
    <t>SKUPAJ 1:</t>
  </si>
  <si>
    <t>2 ZEMELJSKA DELA</t>
  </si>
  <si>
    <t>2.1 IZKOPI</t>
  </si>
  <si>
    <t>Ročni in strojni izkopi zemljine I. kat.  (humus) v debelini 20 cm z odvozom na gradbiščno deponijo oddaljeno do 1 km.</t>
  </si>
  <si>
    <t>Strojni in ročni izkop z odvozom na začasno deponijo v oddaljenosti do 15 km.</t>
  </si>
  <si>
    <t>2.2  PLANUM TEMELJNIH TAL</t>
  </si>
  <si>
    <t>3.</t>
  </si>
  <si>
    <t>Planum naravnih temeljnih tal v zemljini.</t>
  </si>
  <si>
    <t>4.</t>
  </si>
  <si>
    <t>Planiranje dna izkopa za temelje s točnostjo +/- 3 cm.</t>
  </si>
  <si>
    <t>2.3  NASIPI, ZASIPI, KLINI, POSTELJICA IN GLINASTI NABOJI</t>
  </si>
  <si>
    <t>5.</t>
  </si>
  <si>
    <t>Izvedba zasipa za temelji za kamni premera 30 do 60cm z zlaganjem in zasipom z drobljenim materialom</t>
  </si>
  <si>
    <t>6.</t>
  </si>
  <si>
    <t>Zasip z zrnato kamnino – 3. kategorije - strojno in ročno. Material od izkopa.</t>
  </si>
  <si>
    <t>Tlakovanje površine pod konzolo z kamnom v betonu</t>
  </si>
  <si>
    <t>2.5 BREŽINE IN ZELENICE</t>
  </si>
  <si>
    <t>8.</t>
  </si>
  <si>
    <t>Humuziranje in zatravitev s semenom brežin brez valjanja v debelini 15 cm.</t>
  </si>
  <si>
    <t>SKUPAJ 2:</t>
  </si>
  <si>
    <t>3 VOZIŠČNE KONSTRUKCIJE</t>
  </si>
  <si>
    <t>3.1 NOSILNE PLASTI</t>
  </si>
  <si>
    <t>3.1.1 NEVEZANE NOSILNE PLASTI</t>
  </si>
  <si>
    <t>Izdelava nevezane nosilne plasti drobljenca 0/32 v debelini 30-hodnik</t>
  </si>
  <si>
    <t>3.1.2 VEZANE ZGORNJE NOSILNE PLASTI</t>
  </si>
  <si>
    <t>Izdelava zgornje nosilne plasti bituminiziranega drobljenca AC 22 base B50/70, A4 v plasti 4 cm.</t>
  </si>
  <si>
    <t>3.2 OBRABNE IN ZAPORNE PLASTI</t>
  </si>
  <si>
    <t>3.2.1 VEZANE OBRABNE IN ZAPORNE PLASTI - BITUMENSKI BETONI</t>
  </si>
  <si>
    <t xml:space="preserve">Izdelava obrabne in zaporne plasti na hodniku za pešce iz bitumenskega betona AC8 surf B70/100 A5 v debelini 4,0 cm.                                          </t>
  </si>
  <si>
    <t>SKUPAJ 3:</t>
  </si>
  <si>
    <t>4 GRADBENA IN OBRTNIŠKA DELA</t>
  </si>
  <si>
    <t>4.1 TESARSKA DELA</t>
  </si>
  <si>
    <t>Izdelava podprtega opaža za ravne temelje.</t>
  </si>
  <si>
    <t>Izdelava enostranskega opaža podpornega zidu</t>
  </si>
  <si>
    <t>Izdelava podprtega opaža konzole s podpiranjem in potrebnim odrom</t>
  </si>
  <si>
    <t>Izdelava ločnega zaključka plošče višine 25cm</t>
  </si>
  <si>
    <t>4.2 DELA S CEMENTNIM BETONOM</t>
  </si>
  <si>
    <t>Dobava in vgraditev cementnega betona C8/10 v prerez do 0,15 m3/m2-m1. Podložni beton.</t>
  </si>
  <si>
    <t>Dobava in vgraditev cementnega betona C25/30 Temelj.</t>
  </si>
  <si>
    <t>Dobava in vgraditev cementnega betona C25/30 Stene podpornega zidu.</t>
  </si>
  <si>
    <t>Dobava in vgraditev cementnega betona C25/30 Konzola</t>
  </si>
  <si>
    <t>9.</t>
  </si>
  <si>
    <t>Dobava in vgradnja armature kvalitete S500B premera do 12mm</t>
  </si>
  <si>
    <t>kg</t>
  </si>
  <si>
    <t>10.</t>
  </si>
  <si>
    <t>Dobava in vgradnja armature kvalitete S500B premera nad 12mm</t>
  </si>
  <si>
    <t xml:space="preserve">Dobava in vgradnja armaturnih mrež S500B  </t>
  </si>
  <si>
    <t>4.3 KLJUČAVNIČARSKA DELA IN DELA V JEKLU</t>
  </si>
  <si>
    <t>Dobava in vgraditev lesene palične varnostne ograje za pešce in kolesarje, višina vsaj 1100mm, jekleni steber z leseno oblogo, 3 horizontalnimi prečkami,  (kot npr. LVO Petrič)</t>
  </si>
  <si>
    <t>Dobava in montaža cestne varnostne ograje z sidrno ploščo in vijačenjem v betonski hodnik</t>
  </si>
  <si>
    <t>13.</t>
  </si>
  <si>
    <t>Dobava in montaža cestne varnostne ograje z zabijanjem v bankino</t>
  </si>
  <si>
    <t>SKUPAJ 4:</t>
  </si>
  <si>
    <t>5 OPREMA CEST</t>
  </si>
  <si>
    <t>6.1 POKONČNA OPREMA CEST</t>
  </si>
  <si>
    <r>
      <t>Izdelava temelja iz cementnega betona C 25/30 od 0,21 do 0,40 m</t>
    </r>
    <r>
      <rPr>
        <vertAlign val="superscript"/>
        <sz val="11"/>
        <rFont val="ISOCPEUR"/>
        <family val="2"/>
      </rPr>
      <t>3</t>
    </r>
    <r>
      <rPr>
        <sz val="11"/>
        <rFont val="ISOCPEUR"/>
        <family val="2"/>
      </rPr>
      <t xml:space="preserve"> / temelj - (50 x 50 x 90 cm)</t>
    </r>
  </si>
  <si>
    <r>
      <t>m</t>
    </r>
    <r>
      <rPr>
        <vertAlign val="superscript"/>
        <sz val="11"/>
        <rFont val="ISOCPEUR"/>
        <family val="2"/>
      </rPr>
      <t>3</t>
    </r>
  </si>
  <si>
    <t>Dobava in vgraditev stebriča za prometni znak iz vroče cinkane jeklene cevi premera 63.5x2 mm, dolžina vključno s prometnim zbakom</t>
  </si>
  <si>
    <t>4000 mm</t>
  </si>
  <si>
    <t>6.2 OZNAČBE NA VOZIŠČU</t>
  </si>
  <si>
    <t>Izdelava tankoslojne vzdolžne označbe na vozišču z enokomponentno belo barvo, vključno 250 g/m2 posipa z drobci / kroglicami stekla, strojno, debelina plasti suhe snovi 300 µm, širina črte 10 cm.</t>
  </si>
  <si>
    <t>neprekinjena robna črta</t>
  </si>
  <si>
    <r>
      <t xml:space="preserve">Izdelava tankoslojne označbe na vozišču z enokomponentno belo barvo, vključno 250 g/m2 posipa z drobci / kroglicami stekla, strojno, debelina plasti suhe snovi 300 </t>
    </r>
    <r>
      <rPr>
        <sz val="11"/>
        <rFont val="Symbol"/>
        <family val="1"/>
      </rPr>
      <t>m</t>
    </r>
    <r>
      <rPr>
        <sz val="11"/>
        <rFont val="ISOCPEUR"/>
        <family val="2"/>
      </rPr>
      <t xml:space="preserve">m, Oznaka prehoda za pešce </t>
    </r>
  </si>
  <si>
    <t>SKUPAJ 5:</t>
  </si>
  <si>
    <t>6 TUJE STORITVE</t>
  </si>
  <si>
    <t>7.1 PRESKUSI, NADZOR IN TEHNIČNA DOKUMENTACIJA</t>
  </si>
  <si>
    <t>Projektantski nadzor:</t>
  </si>
  <si>
    <t xml:space="preserve"> - gradbeni del</t>
  </si>
  <si>
    <t>ur</t>
  </si>
  <si>
    <t xml:space="preserve"> - geotehnični nadzor</t>
  </si>
  <si>
    <t>Nadzor upravljavca gospodarske javne infrastrukture:</t>
  </si>
  <si>
    <t>SKUPAJ 6: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</si>
</sst>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1"/>
      <color indexed="17"/>
      <name val="Calibri"/>
      <family val="2"/>
    </font>
    <font>
      <sz val="8"/>
      <color indexed="17"/>
      <name val="Arial"/>
      <family val="2"/>
    </font>
    <font>
      <b/>
      <sz val="11"/>
      <color indexed="63"/>
      <name val="Calibri"/>
      <family val="2"/>
    </font>
    <font>
      <b/>
      <sz val="8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name val="Times New Roman"/>
      <family val="1"/>
    </font>
    <font>
      <sz val="8"/>
      <color indexed="60"/>
      <name val="Arial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20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sz val="8"/>
      <color indexed="12"/>
      <name val="Arial"/>
      <family val="2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17"/>
      <name val="ISOCPEUR"/>
      <family val="2"/>
    </font>
    <font>
      <sz val="10"/>
      <name val="ISOCPEUR"/>
      <family val="2"/>
    </font>
    <font>
      <b/>
      <i/>
      <sz val="12"/>
      <name val="ISOCPEUR;Arial"/>
      <family val="2"/>
    </font>
    <font>
      <b/>
      <i/>
      <sz val="12"/>
      <color indexed="62"/>
      <name val="ISOCPEUR;Arial"/>
      <family val="2"/>
    </font>
    <font>
      <i/>
      <sz val="10"/>
      <color indexed="62"/>
      <name val="ISOCPEUR"/>
      <family val="2"/>
    </font>
    <font>
      <b/>
      <i/>
      <sz val="14"/>
      <color indexed="62"/>
      <name val="ISOCPEUR"/>
      <family val="2"/>
    </font>
    <font>
      <b/>
      <i/>
      <sz val="11"/>
      <color indexed="18"/>
      <name val="ISOCPEUR"/>
      <family val="2"/>
    </font>
    <font>
      <b/>
      <i/>
      <sz val="11"/>
      <color indexed="8"/>
      <name val="ISOCPEUR"/>
      <family val="2"/>
    </font>
    <font>
      <b/>
      <i/>
      <sz val="11"/>
      <name val="ISOCPEUR"/>
      <family val="2"/>
    </font>
    <font>
      <b/>
      <i/>
      <sz val="11"/>
      <color indexed="17"/>
      <name val="ISOCPEUR"/>
      <family val="2"/>
    </font>
    <font>
      <sz val="10"/>
      <color indexed="8"/>
      <name val="ISOCPEUR"/>
      <family val="2"/>
    </font>
    <font>
      <b/>
      <i/>
      <sz val="10"/>
      <color indexed="8"/>
      <name val="ISOCPEUR"/>
      <family val="2"/>
    </font>
    <font>
      <b/>
      <i/>
      <sz val="10"/>
      <name val="ISOCPEUR"/>
      <family val="2"/>
    </font>
    <font>
      <b/>
      <i/>
      <sz val="12"/>
      <color indexed="62"/>
      <name val="ISOCPEUR"/>
      <family val="2"/>
    </font>
    <font>
      <b/>
      <i/>
      <sz val="12"/>
      <name val="ISOCPEUR"/>
      <family val="2"/>
    </font>
    <font>
      <b/>
      <sz val="10"/>
      <name val="ISOCPEUR"/>
      <family val="2"/>
    </font>
    <font>
      <b/>
      <sz val="11"/>
      <name val="ISOCPEUR"/>
      <family val="2"/>
    </font>
    <font>
      <sz val="11"/>
      <name val="ISOCPEUR"/>
      <family val="2"/>
    </font>
    <font>
      <b/>
      <i/>
      <sz val="10"/>
      <color indexed="62"/>
      <name val="ISOCPEUR"/>
      <family val="2"/>
    </font>
    <font>
      <b/>
      <i/>
      <sz val="13"/>
      <color indexed="62"/>
      <name val="ISOCPEUR"/>
      <family val="2"/>
    </font>
    <font>
      <b/>
      <sz val="11"/>
      <color indexed="8"/>
      <name val="ISOCPEUR"/>
      <family val="2"/>
    </font>
    <font>
      <sz val="11"/>
      <color indexed="8"/>
      <name val="ISOCPEUR"/>
      <family val="2"/>
    </font>
    <font>
      <vertAlign val="superscript"/>
      <sz val="11"/>
      <name val="ISOCPEUR"/>
      <family val="2"/>
    </font>
    <font>
      <b/>
      <sz val="11"/>
      <color indexed="62"/>
      <name val="ISOCPEUR"/>
      <family val="2"/>
    </font>
    <font>
      <sz val="11"/>
      <name val="Symbol"/>
      <family val="1"/>
    </font>
    <font>
      <sz val="11"/>
      <name val="Arial"/>
      <family val="2"/>
    </font>
    <font>
      <sz val="11"/>
      <color indexed="17"/>
      <name val="ISOCPEUR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7" borderId="0" applyNumberFormat="0" applyBorder="0" applyAlignment="0" applyProtection="0"/>
    <xf numFmtId="0" fontId="2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4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3" fillId="10" borderId="0" applyNumberFormat="0" applyBorder="0" applyAlignment="0" applyProtection="0"/>
    <xf numFmtId="0" fontId="4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12" borderId="1" applyNumberFormat="0" applyAlignment="0" applyProtection="0"/>
    <xf numFmtId="0" fontId="8" fillId="12" borderId="1" applyNumberFormat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68" fillId="0" borderId="3" applyNumberFormat="0" applyFill="0" applyAlignment="0" applyProtection="0"/>
    <xf numFmtId="0" fontId="11" fillId="0" borderId="4" applyNumberFormat="0" applyFill="0" applyAlignment="0" applyProtection="0"/>
    <xf numFmtId="0" fontId="69" fillId="0" borderId="5" applyNumberFormat="0" applyFill="0" applyAlignment="0" applyProtection="0"/>
    <xf numFmtId="0" fontId="12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0" fillId="21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22" borderId="7" applyNumberFormat="0" applyFont="0" applyAlignment="0" applyProtection="0"/>
    <xf numFmtId="0" fontId="0" fillId="8" borderId="8" applyNumberFormat="0" applyAlignment="0" applyProtection="0"/>
    <xf numFmtId="0" fontId="0" fillId="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2" borderId="1" applyNumberFormat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4" fillId="24" borderId="0" applyNumberFormat="0" applyBorder="0" applyAlignment="0" applyProtection="0"/>
    <xf numFmtId="0" fontId="72" fillId="25" borderId="0" applyNumberFormat="0" applyBorder="0" applyAlignment="0" applyProtection="0"/>
    <xf numFmtId="0" fontId="4" fillId="26" borderId="0" applyNumberFormat="0" applyBorder="0" applyAlignment="0" applyProtection="0"/>
    <xf numFmtId="0" fontId="72" fillId="27" borderId="0" applyNumberFormat="0" applyBorder="0" applyAlignment="0" applyProtection="0"/>
    <xf numFmtId="0" fontId="4" fillId="19" borderId="0" applyNumberFormat="0" applyBorder="0" applyAlignment="0" applyProtection="0"/>
    <xf numFmtId="0" fontId="72" fillId="28" borderId="0" applyNumberFormat="0" applyBorder="0" applyAlignment="0" applyProtection="0"/>
    <xf numFmtId="0" fontId="4" fillId="17" borderId="0" applyNumberFormat="0" applyBorder="0" applyAlignment="0" applyProtection="0"/>
    <xf numFmtId="0" fontId="72" fillId="29" borderId="0" applyNumberFormat="0" applyBorder="0" applyAlignment="0" applyProtection="0"/>
    <xf numFmtId="0" fontId="4" fillId="18" borderId="0" applyNumberFormat="0" applyBorder="0" applyAlignment="0" applyProtection="0"/>
    <xf numFmtId="0" fontId="72" fillId="30" borderId="0" applyNumberFormat="0" applyBorder="0" applyAlignment="0" applyProtection="0"/>
    <xf numFmtId="0" fontId="4" fillId="31" borderId="0" applyNumberFormat="0" applyBorder="0" applyAlignment="0" applyProtection="0"/>
    <xf numFmtId="0" fontId="73" fillId="0" borderId="9" applyNumberFormat="0" applyFill="0" applyAlignment="0" applyProtection="0"/>
    <xf numFmtId="0" fontId="19" fillId="0" borderId="10" applyNumberFormat="0" applyFill="0" applyAlignment="0" applyProtection="0"/>
    <xf numFmtId="0" fontId="74" fillId="32" borderId="11" applyNumberFormat="0" applyAlignment="0" applyProtection="0"/>
    <xf numFmtId="0" fontId="20" fillId="33" borderId="12" applyNumberFormat="0" applyAlignment="0" applyProtection="0"/>
    <xf numFmtId="0" fontId="75" fillId="34" borderId="13" applyNumberFormat="0" applyAlignment="0" applyProtection="0"/>
    <xf numFmtId="0" fontId="21" fillId="12" borderId="14" applyNumberFormat="0" applyAlignment="0" applyProtection="0"/>
    <xf numFmtId="0" fontId="76" fillId="3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7" fillId="36" borderId="13" applyNumberFormat="0" applyAlignment="0" applyProtection="0"/>
    <xf numFmtId="0" fontId="23" fillId="4" borderId="14" applyNumberFormat="0" applyAlignment="0" applyProtection="0"/>
    <xf numFmtId="0" fontId="78" fillId="0" borderId="15" applyNumberFormat="0" applyFill="0" applyAlignment="0" applyProtection="0"/>
    <xf numFmtId="0" fontId="24" fillId="0" borderId="16" applyNumberFormat="0" applyFill="0" applyAlignment="0" applyProtection="0"/>
    <xf numFmtId="0" fontId="1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5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25" fillId="0" borderId="0" xfId="0" applyFont="1" applyAlignment="1" applyProtection="1">
      <alignment horizontal="center"/>
      <protection/>
    </xf>
    <xf numFmtId="4" fontId="25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29" fillId="0" borderId="17" xfId="0" applyNumberFormat="1" applyFont="1" applyBorder="1" applyAlignment="1" applyProtection="1">
      <alignment/>
      <protection/>
    </xf>
    <xf numFmtId="0" fontId="30" fillId="0" borderId="0" xfId="0" applyFont="1" applyAlignment="1" applyProtection="1">
      <alignment vertical="top"/>
      <protection/>
    </xf>
    <xf numFmtId="0" fontId="31" fillId="0" borderId="0" xfId="0" applyFont="1" applyAlignment="1" applyProtection="1">
      <alignment vertical="top" wrapText="1"/>
      <protection/>
    </xf>
    <xf numFmtId="0" fontId="30" fillId="0" borderId="0" xfId="0" applyFont="1" applyAlignment="1" applyProtection="1">
      <alignment horizontal="center"/>
      <protection/>
    </xf>
    <xf numFmtId="4" fontId="30" fillId="0" borderId="0" xfId="0" applyNumberFormat="1" applyFont="1" applyAlignment="1" applyProtection="1">
      <alignment/>
      <protection/>
    </xf>
    <xf numFmtId="4" fontId="31" fillId="0" borderId="0" xfId="0" applyNumberFormat="1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4" fontId="30" fillId="0" borderId="0" xfId="0" applyNumberFormat="1" applyFont="1" applyBorder="1" applyAlignment="1" applyProtection="1">
      <alignment/>
      <protection/>
    </xf>
    <xf numFmtId="4" fontId="31" fillId="0" borderId="0" xfId="0" applyNumberFormat="1" applyFont="1" applyBorder="1" applyAlignment="1" applyProtection="1">
      <alignment/>
      <protection/>
    </xf>
    <xf numFmtId="0" fontId="36" fillId="0" borderId="18" xfId="0" applyFont="1" applyBorder="1" applyAlignment="1" applyProtection="1">
      <alignment vertical="top"/>
      <protection/>
    </xf>
    <xf numFmtId="0" fontId="36" fillId="0" borderId="19" xfId="0" applyFont="1" applyBorder="1" applyAlignment="1" applyProtection="1">
      <alignment vertical="top"/>
      <protection/>
    </xf>
    <xf numFmtId="0" fontId="36" fillId="0" borderId="19" xfId="0" applyFont="1" applyBorder="1" applyAlignment="1" applyProtection="1">
      <alignment horizontal="center"/>
      <protection/>
    </xf>
    <xf numFmtId="4" fontId="36" fillId="0" borderId="19" xfId="0" applyNumberFormat="1" applyFont="1" applyBorder="1" applyAlignment="1" applyProtection="1">
      <alignment/>
      <protection/>
    </xf>
    <xf numFmtId="4" fontId="36" fillId="0" borderId="20" xfId="0" applyNumberFormat="1" applyFont="1" applyBorder="1" applyAlignment="1" applyProtection="1">
      <alignment/>
      <protection/>
    </xf>
    <xf numFmtId="0" fontId="37" fillId="0" borderId="0" xfId="0" applyFont="1" applyBorder="1" applyAlignment="1" applyProtection="1">
      <alignment vertical="top"/>
      <protection/>
    </xf>
    <xf numFmtId="0" fontId="38" fillId="0" borderId="0" xfId="0" applyFont="1" applyBorder="1" applyAlignment="1" applyProtection="1">
      <alignment vertical="top" wrapText="1"/>
      <protection/>
    </xf>
    <xf numFmtId="0" fontId="37" fillId="0" borderId="0" xfId="0" applyFont="1" applyBorder="1" applyAlignment="1" applyProtection="1">
      <alignment horizontal="center"/>
      <protection/>
    </xf>
    <xf numFmtId="4" fontId="37" fillId="0" borderId="0" xfId="0" applyNumberFormat="1" applyFont="1" applyBorder="1" applyAlignment="1" applyProtection="1">
      <alignment/>
      <protection/>
    </xf>
    <xf numFmtId="4" fontId="36" fillId="0" borderId="0" xfId="0" applyNumberFormat="1" applyFont="1" applyBorder="1" applyAlignment="1" applyProtection="1">
      <alignment/>
      <protection/>
    </xf>
    <xf numFmtId="0" fontId="39" fillId="0" borderId="0" xfId="0" applyFont="1" applyBorder="1" applyAlignment="1" applyProtection="1">
      <alignment vertical="top"/>
      <protection/>
    </xf>
    <xf numFmtId="0" fontId="41" fillId="0" borderId="0" xfId="0" applyFont="1" applyAlignment="1" applyProtection="1">
      <alignment vertical="top"/>
      <protection/>
    </xf>
    <xf numFmtId="0" fontId="42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center"/>
      <protection/>
    </xf>
    <xf numFmtId="4" fontId="41" fillId="0" borderId="0" xfId="0" applyNumberFormat="1" applyFont="1" applyAlignment="1" applyProtection="1">
      <alignment/>
      <protection/>
    </xf>
    <xf numFmtId="4" fontId="42" fillId="0" borderId="0" xfId="0" applyNumberFormat="1" applyFont="1" applyBorder="1" applyAlignment="1" applyProtection="1">
      <alignment/>
      <protection/>
    </xf>
    <xf numFmtId="4" fontId="43" fillId="2" borderId="21" xfId="0" applyNumberFormat="1" applyFont="1" applyFill="1" applyBorder="1" applyAlignment="1" applyProtection="1">
      <alignment/>
      <protection/>
    </xf>
    <xf numFmtId="4" fontId="43" fillId="2" borderId="22" xfId="0" applyNumberFormat="1" applyFont="1" applyFill="1" applyBorder="1" applyAlignment="1" applyProtection="1">
      <alignment/>
      <protection/>
    </xf>
    <xf numFmtId="4" fontId="43" fillId="2" borderId="23" xfId="0" applyNumberFormat="1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4" fontId="45" fillId="0" borderId="0" xfId="0" applyNumberFormat="1" applyFont="1" applyBorder="1" applyAlignment="1" applyProtection="1">
      <alignment/>
      <protection/>
    </xf>
    <xf numFmtId="0" fontId="44" fillId="0" borderId="24" xfId="0" applyFont="1" applyBorder="1" applyAlignment="1" applyProtection="1">
      <alignment/>
      <protection/>
    </xf>
    <xf numFmtId="9" fontId="44" fillId="0" borderId="24" xfId="0" applyNumberFormat="1" applyFont="1" applyBorder="1" applyAlignment="1" applyProtection="1">
      <alignment/>
      <protection/>
    </xf>
    <xf numFmtId="4" fontId="44" fillId="0" borderId="24" xfId="0" applyNumberFormat="1" applyFont="1" applyBorder="1" applyAlignment="1" applyProtection="1">
      <alignment/>
      <protection/>
    </xf>
    <xf numFmtId="0" fontId="44" fillId="0" borderId="25" xfId="0" applyFont="1" applyBorder="1" applyAlignment="1" applyProtection="1">
      <alignment/>
      <protection/>
    </xf>
    <xf numFmtId="4" fontId="44" fillId="0" borderId="0" xfId="0" applyNumberFormat="1" applyFont="1" applyBorder="1" applyAlignment="1" applyProtection="1">
      <alignment/>
      <protection/>
    </xf>
    <xf numFmtId="0" fontId="43" fillId="10" borderId="22" xfId="0" applyFont="1" applyFill="1" applyBorder="1" applyAlignment="1" applyProtection="1">
      <alignment/>
      <protection/>
    </xf>
    <xf numFmtId="4" fontId="43" fillId="10" borderId="26" xfId="0" applyNumberFormat="1" applyFont="1" applyFill="1" applyBorder="1" applyAlignment="1" applyProtection="1">
      <alignment/>
      <protection/>
    </xf>
    <xf numFmtId="0" fontId="46" fillId="0" borderId="27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4" fontId="46" fillId="0" borderId="0" xfId="0" applyNumberFormat="1" applyFont="1" applyBorder="1" applyAlignment="1" applyProtection="1">
      <alignment/>
      <protection/>
    </xf>
    <xf numFmtId="0" fontId="42" fillId="0" borderId="0" xfId="0" applyFont="1" applyBorder="1" applyAlignment="1" applyProtection="1">
      <alignment vertical="top" wrapText="1"/>
      <protection/>
    </xf>
    <xf numFmtId="0" fontId="47" fillId="0" borderId="0" xfId="0" applyFont="1" applyAlignment="1" applyProtection="1">
      <alignment horizontal="right"/>
      <protection/>
    </xf>
    <xf numFmtId="49" fontId="46" fillId="0" borderId="0" xfId="0" applyNumberFormat="1" applyFont="1" applyAlignment="1" applyProtection="1">
      <alignment horizontal="left"/>
      <protection/>
    </xf>
    <xf numFmtId="4" fontId="48" fillId="0" borderId="0" xfId="0" applyNumberFormat="1" applyFont="1" applyFill="1" applyBorder="1" applyAlignment="1" applyProtection="1">
      <alignment horizontal="right"/>
      <protection/>
    </xf>
    <xf numFmtId="4" fontId="48" fillId="0" borderId="0" xfId="0" applyNumberFormat="1" applyFont="1" applyFill="1" applyBorder="1" applyAlignment="1" applyProtection="1">
      <alignment/>
      <protection/>
    </xf>
    <xf numFmtId="0" fontId="46" fillId="0" borderId="0" xfId="0" applyFont="1" applyAlignment="1" applyProtection="1">
      <alignment horizontal="left"/>
      <protection/>
    </xf>
    <xf numFmtId="0" fontId="46" fillId="0" borderId="28" xfId="0" applyFont="1" applyBorder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right"/>
      <protection/>
    </xf>
    <xf numFmtId="0" fontId="46" fillId="0" borderId="0" xfId="0" applyFont="1" applyFill="1" applyAlignment="1" applyProtection="1">
      <alignment horizontal="left"/>
      <protection/>
    </xf>
    <xf numFmtId="0" fontId="40" fillId="0" borderId="0" xfId="0" applyFont="1" applyAlignment="1" applyProtection="1">
      <alignment vertical="top"/>
      <protection/>
    </xf>
    <xf numFmtId="0" fontId="40" fillId="0" borderId="0" xfId="0" applyFont="1" applyAlignment="1" applyProtection="1">
      <alignment horizontal="center"/>
      <protection/>
    </xf>
    <xf numFmtId="4" fontId="40" fillId="0" borderId="0" xfId="0" applyNumberFormat="1" applyFont="1" applyAlignment="1" applyProtection="1">
      <alignment/>
      <protection/>
    </xf>
    <xf numFmtId="0" fontId="50" fillId="0" borderId="0" xfId="0" applyFont="1" applyFill="1" applyBorder="1" applyAlignment="1" applyProtection="1">
      <alignment vertical="top"/>
      <protection/>
    </xf>
    <xf numFmtId="0" fontId="46" fillId="0" borderId="0" xfId="0" applyFont="1" applyFill="1" applyBorder="1" applyAlignment="1" applyProtection="1">
      <alignment vertical="top" wrapText="1"/>
      <protection/>
    </xf>
    <xf numFmtId="0" fontId="51" fillId="0" borderId="0" xfId="0" applyFont="1" applyFill="1" applyBorder="1" applyAlignment="1" applyProtection="1">
      <alignment horizontal="center"/>
      <protection/>
    </xf>
    <xf numFmtId="4" fontId="51" fillId="0" borderId="0" xfId="0" applyNumberFormat="1" applyFont="1" applyFill="1" applyBorder="1" applyAlignment="1" applyProtection="1">
      <alignment/>
      <protection/>
    </xf>
    <xf numFmtId="4" fontId="47" fillId="0" borderId="0" xfId="0" applyNumberFormat="1" applyFont="1" applyFill="1" applyBorder="1" applyAlignment="1" applyProtection="1">
      <alignment/>
      <protection locked="0"/>
    </xf>
    <xf numFmtId="4" fontId="47" fillId="0" borderId="0" xfId="0" applyNumberFormat="1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left" vertical="top"/>
      <protection/>
    </xf>
    <xf numFmtId="49" fontId="51" fillId="0" borderId="0" xfId="0" applyNumberFormat="1" applyFont="1" applyFill="1" applyBorder="1" applyAlignment="1" applyProtection="1">
      <alignment horizontal="center" vertical="top"/>
      <protection/>
    </xf>
    <xf numFmtId="0" fontId="47" fillId="0" borderId="0" xfId="0" applyFont="1" applyFill="1" applyBorder="1" applyAlignment="1" applyProtection="1">
      <alignment vertical="top" wrapText="1"/>
      <protection/>
    </xf>
    <xf numFmtId="0" fontId="47" fillId="0" borderId="0" xfId="0" applyFont="1" applyFill="1" applyBorder="1" applyAlignment="1" applyProtection="1">
      <alignment horizontal="left" vertical="top" wrapText="1"/>
      <protection/>
    </xf>
    <xf numFmtId="0" fontId="47" fillId="0" borderId="0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center" vertical="top"/>
      <protection/>
    </xf>
    <xf numFmtId="0" fontId="46" fillId="0" borderId="0" xfId="0" applyFont="1" applyFill="1" applyBorder="1" applyAlignment="1" applyProtection="1">
      <alignment vertical="top"/>
      <protection/>
    </xf>
    <xf numFmtId="0" fontId="46" fillId="0" borderId="0" xfId="0" applyFont="1" applyFill="1" applyBorder="1" applyAlignment="1" applyProtection="1">
      <alignment horizontal="left" vertical="top"/>
      <protection/>
    </xf>
    <xf numFmtId="2" fontId="47" fillId="0" borderId="0" xfId="0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 applyProtection="1">
      <alignment horizontal="center" wrapText="1"/>
      <protection/>
    </xf>
    <xf numFmtId="0" fontId="51" fillId="0" borderId="0" xfId="0" applyFont="1" applyFill="1" applyBorder="1" applyAlignment="1" applyProtection="1">
      <alignment horizontal="center" wrapText="1"/>
      <protection/>
    </xf>
    <xf numFmtId="0" fontId="47" fillId="0" borderId="0" xfId="0" applyFont="1" applyFill="1" applyAlignment="1" applyProtection="1">
      <alignment horizontal="center"/>
      <protection/>
    </xf>
    <xf numFmtId="4" fontId="47" fillId="0" borderId="0" xfId="0" applyNumberFormat="1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vertical="top"/>
      <protection/>
    </xf>
    <xf numFmtId="0" fontId="47" fillId="0" borderId="0" xfId="0" applyFont="1" applyFill="1" applyAlignment="1" applyProtection="1">
      <alignment vertical="top" wrapText="1"/>
      <protection/>
    </xf>
    <xf numFmtId="4" fontId="53" fillId="0" borderId="21" xfId="0" applyNumberFormat="1" applyFont="1" applyFill="1" applyBorder="1" applyAlignment="1" applyProtection="1">
      <alignment/>
      <protection/>
    </xf>
    <xf numFmtId="4" fontId="53" fillId="0" borderId="23" xfId="0" applyNumberFormat="1" applyFont="1" applyFill="1" applyBorder="1" applyAlignment="1" applyProtection="1">
      <alignment/>
      <protection locked="0"/>
    </xf>
    <xf numFmtId="4" fontId="53" fillId="0" borderId="23" xfId="0" applyNumberFormat="1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 vertical="top"/>
      <protection/>
    </xf>
    <xf numFmtId="0" fontId="51" fillId="0" borderId="0" xfId="0" applyFont="1" applyFill="1" applyAlignment="1" applyProtection="1">
      <alignment horizontal="center"/>
      <protection/>
    </xf>
    <xf numFmtId="4" fontId="51" fillId="0" borderId="0" xfId="0" applyNumberFormat="1" applyFont="1" applyFill="1" applyAlignment="1" applyProtection="1">
      <alignment/>
      <protection/>
    </xf>
    <xf numFmtId="0" fontId="50" fillId="0" borderId="0" xfId="0" applyFont="1" applyFill="1" applyAlignment="1" applyProtection="1">
      <alignment vertical="top"/>
      <protection/>
    </xf>
    <xf numFmtId="0" fontId="46" fillId="0" borderId="0" xfId="0" applyFont="1" applyFill="1" applyAlignment="1" applyProtection="1">
      <alignment vertical="top" wrapText="1"/>
      <protection/>
    </xf>
    <xf numFmtId="4" fontId="47" fillId="0" borderId="0" xfId="0" applyNumberFormat="1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left" vertical="top" wrapText="1"/>
      <protection/>
    </xf>
    <xf numFmtId="4" fontId="47" fillId="0" borderId="0" xfId="0" applyNumberFormat="1" applyFont="1" applyFill="1" applyBorder="1" applyAlignment="1" applyProtection="1">
      <alignment/>
      <protection locked="0"/>
    </xf>
    <xf numFmtId="4" fontId="51" fillId="0" borderId="0" xfId="0" applyNumberFormat="1" applyFont="1" applyFill="1" applyAlignment="1" applyProtection="1">
      <alignment wrapText="1"/>
      <protection/>
    </xf>
    <xf numFmtId="4" fontId="47" fillId="0" borderId="0" xfId="0" applyNumberFormat="1" applyFont="1" applyFill="1" applyAlignment="1" applyProtection="1">
      <alignment wrapText="1"/>
      <protection locked="0"/>
    </xf>
    <xf numFmtId="0" fontId="51" fillId="0" borderId="0" xfId="0" applyFont="1" applyFill="1" applyBorder="1" applyAlignment="1" applyProtection="1">
      <alignment vertical="top"/>
      <protection/>
    </xf>
    <xf numFmtId="4" fontId="51" fillId="0" borderId="0" xfId="0" applyNumberFormat="1" applyFont="1" applyFill="1" applyBorder="1" applyAlignment="1" applyProtection="1">
      <alignment/>
      <protection/>
    </xf>
    <xf numFmtId="4" fontId="47" fillId="0" borderId="0" xfId="0" applyNumberFormat="1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4" fontId="53" fillId="0" borderId="0" xfId="0" applyNumberFormat="1" applyFont="1" applyFill="1" applyBorder="1" applyAlignment="1" applyProtection="1">
      <alignment/>
      <protection/>
    </xf>
    <xf numFmtId="4" fontId="53" fillId="0" borderId="0" xfId="0" applyNumberFormat="1" applyFont="1" applyFill="1" applyBorder="1" applyAlignment="1" applyProtection="1">
      <alignment/>
      <protection locked="0"/>
    </xf>
    <xf numFmtId="4" fontId="53" fillId="0" borderId="0" xfId="0" applyNumberFormat="1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center" vertical="top"/>
      <protection/>
    </xf>
    <xf numFmtId="4" fontId="53" fillId="0" borderId="23" xfId="0" applyNumberFormat="1" applyFont="1" applyFill="1" applyBorder="1" applyAlignment="1" applyProtection="1">
      <alignment/>
      <protection locked="0"/>
    </xf>
    <xf numFmtId="4" fontId="47" fillId="0" borderId="0" xfId="0" applyNumberFormat="1" applyFont="1" applyFill="1" applyAlignment="1" applyProtection="1">
      <alignment/>
      <protection locked="0"/>
    </xf>
    <xf numFmtId="4" fontId="53" fillId="0" borderId="23" xfId="0" applyNumberFormat="1" applyFont="1" applyFill="1" applyBorder="1" applyAlignment="1" applyProtection="1">
      <alignment/>
      <protection/>
    </xf>
    <xf numFmtId="2" fontId="51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 applyProtection="1">
      <alignment vertical="top"/>
      <protection/>
    </xf>
    <xf numFmtId="3" fontId="47" fillId="0" borderId="0" xfId="0" applyNumberFormat="1" applyFont="1" applyFill="1" applyAlignment="1" applyProtection="1">
      <alignment vertical="top"/>
      <protection/>
    </xf>
    <xf numFmtId="0" fontId="56" fillId="0" borderId="0" xfId="0" applyFont="1" applyFill="1" applyAlignment="1" applyProtection="1">
      <alignment vertical="top"/>
      <protection/>
    </xf>
    <xf numFmtId="3" fontId="51" fillId="0" borderId="0" xfId="0" applyNumberFormat="1" applyFont="1" applyFill="1" applyAlignment="1" applyProtection="1">
      <alignment vertical="top"/>
      <protection/>
    </xf>
    <xf numFmtId="4" fontId="46" fillId="0" borderId="0" xfId="0" applyNumberFormat="1" applyFont="1" applyFill="1" applyBorder="1" applyAlignment="1" applyProtection="1">
      <alignment/>
      <protection/>
    </xf>
    <xf numFmtId="49" fontId="46" fillId="0" borderId="0" xfId="0" applyNumberFormat="1" applyFont="1" applyFill="1" applyAlignment="1" applyProtection="1">
      <alignment vertical="top"/>
      <protection/>
    </xf>
    <xf numFmtId="49" fontId="51" fillId="0" borderId="0" xfId="0" applyNumberFormat="1" applyFont="1" applyFill="1" applyAlignment="1" applyProtection="1">
      <alignment vertical="top"/>
      <protection/>
    </xf>
    <xf numFmtId="0" fontId="30" fillId="0" borderId="0" xfId="0" applyFont="1" applyFill="1" applyAlignment="1" applyProtection="1">
      <alignment vertical="top"/>
      <protection/>
    </xf>
    <xf numFmtId="0" fontId="31" fillId="0" borderId="0" xfId="0" applyFont="1" applyFill="1" applyAlignment="1" applyProtection="1">
      <alignment vertical="top" wrapText="1"/>
      <protection/>
    </xf>
    <xf numFmtId="0" fontId="30" fillId="0" borderId="0" xfId="0" applyFont="1" applyFill="1" applyAlignment="1" applyProtection="1">
      <alignment horizontal="center"/>
      <protection/>
    </xf>
    <xf numFmtId="4" fontId="30" fillId="0" borderId="0" xfId="0" applyNumberFormat="1" applyFont="1" applyFill="1" applyAlignment="1" applyProtection="1">
      <alignment/>
      <protection/>
    </xf>
    <xf numFmtId="4" fontId="31" fillId="0" borderId="0" xfId="0" applyNumberFormat="1" applyFont="1" applyFill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wrapText="1"/>
      <protection/>
    </xf>
    <xf numFmtId="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27" fillId="0" borderId="0" xfId="0" applyFont="1" applyBorder="1" applyAlignment="1" applyProtection="1">
      <alignment wrapText="1"/>
      <protection/>
    </xf>
    <xf numFmtId="0" fontId="26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wrapText="1"/>
      <protection/>
    </xf>
    <xf numFmtId="4" fontId="0" fillId="0" borderId="17" xfId="0" applyNumberFormat="1" applyBorder="1" applyAlignment="1" applyProtection="1">
      <alignment horizontal="center"/>
      <protection/>
    </xf>
    <xf numFmtId="4" fontId="29" fillId="0" borderId="17" xfId="0" applyNumberFormat="1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4" fontId="31" fillId="0" borderId="0" xfId="0" applyNumberFormat="1" applyFont="1" applyAlignment="1" applyProtection="1">
      <alignment/>
      <protection/>
    </xf>
    <xf numFmtId="4" fontId="36" fillId="0" borderId="29" xfId="0" applyNumberFormat="1" applyFont="1" applyBorder="1" applyAlignment="1" applyProtection="1">
      <alignment/>
      <protection/>
    </xf>
    <xf numFmtId="4" fontId="38" fillId="0" borderId="0" xfId="0" applyNumberFormat="1" applyFont="1" applyBorder="1" applyAlignment="1" applyProtection="1">
      <alignment/>
      <protection/>
    </xf>
    <xf numFmtId="0" fontId="36" fillId="0" borderId="18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4" fontId="31" fillId="0" borderId="0" xfId="0" applyNumberFormat="1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4" fontId="46" fillId="0" borderId="0" xfId="0" applyNumberFormat="1" applyFont="1" applyAlignment="1" applyProtection="1">
      <alignment/>
      <protection/>
    </xf>
    <xf numFmtId="0" fontId="44" fillId="10" borderId="27" xfId="0" applyFont="1" applyFill="1" applyBorder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45" fillId="12" borderId="18" xfId="0" applyFont="1" applyFill="1" applyBorder="1" applyAlignment="1" applyProtection="1">
      <alignment horizontal="center" vertical="center" wrapText="1"/>
      <protection/>
    </xf>
    <xf numFmtId="0" fontId="45" fillId="12" borderId="30" xfId="0" applyFont="1" applyFill="1" applyBorder="1" applyAlignment="1" applyProtection="1">
      <alignment horizontal="center" vertical="center" wrapText="1"/>
      <protection/>
    </xf>
    <xf numFmtId="4" fontId="45" fillId="12" borderId="30" xfId="0" applyNumberFormat="1" applyFont="1" applyFill="1" applyBorder="1" applyAlignment="1" applyProtection="1">
      <alignment horizontal="center" vertical="center" wrapText="1"/>
      <protection/>
    </xf>
    <xf numFmtId="4" fontId="45" fillId="12" borderId="31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4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4" fontId="31" fillId="0" borderId="0" xfId="0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4" fontId="47" fillId="0" borderId="0" xfId="0" applyNumberFormat="1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left" vertical="top"/>
      <protection/>
    </xf>
    <xf numFmtId="0" fontId="55" fillId="0" borderId="0" xfId="0" applyFont="1" applyFill="1" applyAlignment="1" applyProtection="1">
      <alignment/>
      <protection/>
    </xf>
    <xf numFmtId="4" fontId="31" fillId="0" borderId="0" xfId="0" applyNumberFormat="1" applyFont="1" applyFill="1" applyAlignment="1" applyProtection="1">
      <alignment/>
      <protection/>
    </xf>
    <xf numFmtId="2" fontId="47" fillId="0" borderId="0" xfId="0" applyNumberFormat="1" applyFont="1" applyFill="1" applyBorder="1" applyAlignment="1" applyProtection="1">
      <alignment horizontal="right"/>
      <protection locked="0"/>
    </xf>
    <xf numFmtId="2" fontId="47" fillId="0" borderId="0" xfId="0" applyNumberFormat="1" applyFont="1" applyFill="1" applyBorder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/>
      <protection locked="0"/>
    </xf>
    <xf numFmtId="4" fontId="51" fillId="0" borderId="0" xfId="0" applyNumberFormat="1" applyFont="1" applyFill="1" applyAlignment="1" applyProtection="1">
      <alignment/>
      <protection locked="0"/>
    </xf>
    <xf numFmtId="0" fontId="32" fillId="2" borderId="32" xfId="0" applyFont="1" applyFill="1" applyBorder="1" applyAlignment="1" applyProtection="1">
      <alignment horizontal="center" vertical="top"/>
      <protection/>
    </xf>
    <xf numFmtId="0" fontId="35" fillId="10" borderId="0" xfId="0" applyFont="1" applyFill="1" applyBorder="1" applyAlignment="1" applyProtection="1">
      <alignment horizontal="center" vertical="top"/>
      <protection/>
    </xf>
    <xf numFmtId="0" fontId="47" fillId="0" borderId="0" xfId="0" applyFont="1" applyBorder="1" applyAlignment="1" applyProtection="1">
      <alignment horizontal="right" wrapText="1"/>
      <protection/>
    </xf>
    <xf numFmtId="0" fontId="49" fillId="2" borderId="33" xfId="0" applyFont="1" applyFill="1" applyBorder="1" applyAlignment="1" applyProtection="1">
      <alignment horizontal="center" vertical="top"/>
      <protection/>
    </xf>
    <xf numFmtId="0" fontId="49" fillId="2" borderId="32" xfId="0" applyFont="1" applyFill="1" applyBorder="1" applyAlignment="1" applyProtection="1">
      <alignment horizontal="center" vertical="top"/>
      <protection/>
    </xf>
    <xf numFmtId="4" fontId="28" fillId="0" borderId="0" xfId="0" applyNumberFormat="1" applyFont="1" applyBorder="1" applyAlignment="1" applyProtection="1">
      <alignment/>
      <protection/>
    </xf>
  </cellXfs>
  <cellStyles count="125">
    <cellStyle name="Normal" xfId="0"/>
    <cellStyle name="20 % – Poudarek1" xfId="15"/>
    <cellStyle name="20 % – Poudarek1 2" xfId="16"/>
    <cellStyle name="20 % – Poudarek2" xfId="17"/>
    <cellStyle name="20 % – Poudarek2 2" xfId="18"/>
    <cellStyle name="20 % – Poudarek3" xfId="19"/>
    <cellStyle name="20 % – Poudarek3 2" xfId="20"/>
    <cellStyle name="20 % – Poudarek4" xfId="21"/>
    <cellStyle name="20 % – Poudarek4 2" xfId="22"/>
    <cellStyle name="20 % – Poudarek5" xfId="23"/>
    <cellStyle name="20 % – Poudarek5 2" xfId="24"/>
    <cellStyle name="20 % – Poudarek6" xfId="25"/>
    <cellStyle name="20 % – Poudarek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Poudarek1" xfId="33"/>
    <cellStyle name="40 % – Poudarek1 2" xfId="34"/>
    <cellStyle name="40 % – Poudarek2" xfId="35"/>
    <cellStyle name="40 % – Poudarek2 2" xfId="36"/>
    <cellStyle name="40 % – Poudarek3" xfId="37"/>
    <cellStyle name="40 % – Poudarek3 2" xfId="38"/>
    <cellStyle name="40 % – Poudarek4" xfId="39"/>
    <cellStyle name="40 % – Poudarek4 2" xfId="40"/>
    <cellStyle name="40 % – Poudarek5" xfId="41"/>
    <cellStyle name="40 % – Poudarek5 2" xfId="42"/>
    <cellStyle name="40 % – Poudarek6" xfId="43"/>
    <cellStyle name="40 % – Poudarek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Poudarek1" xfId="51"/>
    <cellStyle name="60 % – Poudarek1 2" xfId="52"/>
    <cellStyle name="60 % – Poudarek2" xfId="53"/>
    <cellStyle name="60 % – Poudarek2 2" xfId="54"/>
    <cellStyle name="60 % – Poudarek3" xfId="55"/>
    <cellStyle name="60 % – Poudarek3 2" xfId="56"/>
    <cellStyle name="60 % – Poudarek4" xfId="57"/>
    <cellStyle name="60 % – Poudarek4 2" xfId="58"/>
    <cellStyle name="60 % – Poudarek5" xfId="59"/>
    <cellStyle name="60 % – Poudarek5 2" xfId="60"/>
    <cellStyle name="60 % – Poudarek6" xfId="61"/>
    <cellStyle name="60 % – Poudarek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Dobro" xfId="69"/>
    <cellStyle name="Dobro 2" xfId="70"/>
    <cellStyle name="Good" xfId="71"/>
    <cellStyle name="Izhod" xfId="72"/>
    <cellStyle name="Izhod 2" xfId="73"/>
    <cellStyle name="Naslov" xfId="74"/>
    <cellStyle name="Naslov 1" xfId="75"/>
    <cellStyle name="Naslov 1 2" xfId="76"/>
    <cellStyle name="Naslov 2" xfId="77"/>
    <cellStyle name="Naslov 2 2" xfId="78"/>
    <cellStyle name="Naslov 3" xfId="79"/>
    <cellStyle name="Naslov 3 2" xfId="80"/>
    <cellStyle name="Naslov 4" xfId="81"/>
    <cellStyle name="Naslov 4 2" xfId="82"/>
    <cellStyle name="Naslov 5" xfId="83"/>
    <cellStyle name="Navadno 2" xfId="84"/>
    <cellStyle name="Navadno 2 2" xfId="85"/>
    <cellStyle name="Navadno 3" xfId="86"/>
    <cellStyle name="Navadno 4" xfId="87"/>
    <cellStyle name="Navadno 5" xfId="88"/>
    <cellStyle name="Navadno 5 2" xfId="89"/>
    <cellStyle name="Navadno 6" xfId="90"/>
    <cellStyle name="Navadno 6 2" xfId="91"/>
    <cellStyle name="Navadno 6_Ocenjena_vrednost_Ureditev_parkirišče_ZD_Bovec" xfId="92"/>
    <cellStyle name="Navadno 7" xfId="93"/>
    <cellStyle name="Nevtralno" xfId="94"/>
    <cellStyle name="Nevtralno 2" xfId="95"/>
    <cellStyle name="Normal 3" xfId="96"/>
    <cellStyle name="Normal 4" xfId="97"/>
    <cellStyle name="Percent" xfId="98"/>
    <cellStyle name="Odstotek 2" xfId="99"/>
    <cellStyle name="Opomba" xfId="100"/>
    <cellStyle name="Opomba 2" xfId="101"/>
    <cellStyle name="Opomba 3" xfId="102"/>
    <cellStyle name="Opozorilo" xfId="103"/>
    <cellStyle name="Opozorilo 2" xfId="104"/>
    <cellStyle name="Output" xfId="105"/>
    <cellStyle name="Pojasnjevalno besedilo" xfId="106"/>
    <cellStyle name="Pojasnjevalno besedilo 2" xfId="107"/>
    <cellStyle name="Poudarek1" xfId="108"/>
    <cellStyle name="Poudarek1 2" xfId="109"/>
    <cellStyle name="Poudarek2" xfId="110"/>
    <cellStyle name="Poudarek2 2" xfId="111"/>
    <cellStyle name="Poudarek3" xfId="112"/>
    <cellStyle name="Poudarek3 2" xfId="113"/>
    <cellStyle name="Poudarek4" xfId="114"/>
    <cellStyle name="Poudarek4 2" xfId="115"/>
    <cellStyle name="Poudarek5" xfId="116"/>
    <cellStyle name="Poudarek5 2" xfId="117"/>
    <cellStyle name="Poudarek6" xfId="118"/>
    <cellStyle name="Poudarek6 2" xfId="119"/>
    <cellStyle name="Povezana celica" xfId="120"/>
    <cellStyle name="Povezana celica 2" xfId="121"/>
    <cellStyle name="Preveri celico" xfId="122"/>
    <cellStyle name="Preveri celico 2" xfId="123"/>
    <cellStyle name="Računanje" xfId="124"/>
    <cellStyle name="Računanje 2" xfId="125"/>
    <cellStyle name="Slabo" xfId="126"/>
    <cellStyle name="Slabo 2" xfId="127"/>
    <cellStyle name="Slog 1" xfId="128"/>
    <cellStyle name="Title" xfId="129"/>
    <cellStyle name="Currency" xfId="130"/>
    <cellStyle name="Currency [0]" xfId="131"/>
    <cellStyle name="Comma" xfId="132"/>
    <cellStyle name="Comma [0]" xfId="133"/>
    <cellStyle name="Vnos" xfId="134"/>
    <cellStyle name="Vnos 2" xfId="135"/>
    <cellStyle name="Vsota" xfId="136"/>
    <cellStyle name="Vsota 2" xfId="137"/>
    <cellStyle name="Warning Text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1</xdr:col>
      <xdr:colOff>847725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18997"/>
        <a:stretch>
          <a:fillRect/>
        </a:stretch>
      </xdr:blipFill>
      <xdr:spPr>
        <a:xfrm>
          <a:off x="76200" y="114300"/>
          <a:ext cx="12192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334"/>
  <sheetViews>
    <sheetView tabSelected="1" zoomScaleSheetLayoutView="85" zoomScalePageLayoutView="0" workbookViewId="0" topLeftCell="A131">
      <selection activeCell="F206" sqref="F206"/>
    </sheetView>
  </sheetViews>
  <sheetFormatPr defaultColWidth="8.8515625" defaultRowHeight="12.75"/>
  <cols>
    <col min="1" max="1" width="6.7109375" style="1" customWidth="1"/>
    <col min="2" max="2" width="32.28125" style="2" customWidth="1"/>
    <col min="3" max="3" width="7.28125" style="3" customWidth="1"/>
    <col min="4" max="4" width="9.28125" style="4" customWidth="1"/>
    <col min="5" max="5" width="15.421875" style="5" customWidth="1"/>
    <col min="6" max="6" width="16.57421875" style="5" customWidth="1"/>
    <col min="7" max="8" width="8.8515625" style="121" customWidth="1"/>
    <col min="9" max="9" width="8.8515625" style="122" customWidth="1"/>
    <col min="10" max="16384" width="8.8515625" style="121" customWidth="1"/>
  </cols>
  <sheetData>
    <row r="1" spans="1:6" ht="12" customHeight="1">
      <c r="A1" s="118"/>
      <c r="B1" s="119"/>
      <c r="C1" s="120"/>
      <c r="D1" s="167" t="s">
        <v>0</v>
      </c>
      <c r="E1" s="167"/>
      <c r="F1" s="167"/>
    </row>
    <row r="2" spans="1:6" ht="12" customHeight="1">
      <c r="A2" s="118"/>
      <c r="B2" s="119"/>
      <c r="C2" s="120"/>
      <c r="D2" s="167" t="s">
        <v>1</v>
      </c>
      <c r="E2" s="167"/>
      <c r="F2" s="167"/>
    </row>
    <row r="3" spans="1:6" ht="12" customHeight="1">
      <c r="A3" s="118"/>
      <c r="B3" s="119"/>
      <c r="C3" s="120"/>
      <c r="D3" s="167" t="s">
        <v>2</v>
      </c>
      <c r="E3" s="167"/>
      <c r="F3" s="167"/>
    </row>
    <row r="4" spans="1:6" ht="12" customHeight="1">
      <c r="A4" s="118"/>
      <c r="B4" s="119"/>
      <c r="C4" s="120"/>
      <c r="D4" s="167"/>
      <c r="E4" s="167"/>
      <c r="F4" s="167"/>
    </row>
    <row r="5" spans="1:6" ht="12" customHeight="1">
      <c r="A5" s="118"/>
      <c r="B5" s="123"/>
      <c r="C5" s="120"/>
      <c r="D5" s="167" t="s">
        <v>3</v>
      </c>
      <c r="E5" s="167"/>
      <c r="F5" s="167"/>
    </row>
    <row r="6" spans="1:6" ht="4.5" customHeight="1">
      <c r="A6" s="124"/>
      <c r="B6" s="125"/>
      <c r="C6" s="126"/>
      <c r="D6" s="127"/>
      <c r="E6" s="127"/>
      <c r="F6" s="6"/>
    </row>
    <row r="8" spans="1:9" s="128" customFormat="1" ht="12.75">
      <c r="A8" s="7"/>
      <c r="B8" s="8"/>
      <c r="C8" s="9"/>
      <c r="D8" s="10"/>
      <c r="E8" s="11"/>
      <c r="F8" s="11"/>
      <c r="I8" s="129"/>
    </row>
    <row r="9" spans="1:9" s="128" customFormat="1" ht="12.75">
      <c r="A9" s="7"/>
      <c r="B9" s="8"/>
      <c r="C9" s="9"/>
      <c r="D9" s="10"/>
      <c r="E9" s="11"/>
      <c r="F9" s="11"/>
      <c r="I9" s="129"/>
    </row>
    <row r="10" spans="1:9" s="128" customFormat="1" ht="15">
      <c r="A10" s="162" t="s">
        <v>4</v>
      </c>
      <c r="B10" s="162"/>
      <c r="C10" s="162"/>
      <c r="D10" s="162"/>
      <c r="E10" s="162"/>
      <c r="F10" s="162"/>
      <c r="I10" s="129"/>
    </row>
    <row r="11" spans="1:9" s="128" customFormat="1" ht="15">
      <c r="A11" s="162" t="s">
        <v>5</v>
      </c>
      <c r="B11" s="162"/>
      <c r="C11" s="162"/>
      <c r="D11" s="162"/>
      <c r="E11" s="162"/>
      <c r="F11" s="162"/>
      <c r="I11" s="129"/>
    </row>
    <row r="12" spans="1:9" s="128" customFormat="1" ht="12.75">
      <c r="A12" s="7"/>
      <c r="B12" s="8"/>
      <c r="C12" s="9"/>
      <c r="D12" s="10"/>
      <c r="E12" s="11"/>
      <c r="F12" s="11"/>
      <c r="I12" s="129"/>
    </row>
    <row r="13" s="128" customFormat="1" ht="12.75">
      <c r="I13" s="129"/>
    </row>
    <row r="14" s="128" customFormat="1" ht="12.75">
      <c r="I14" s="129"/>
    </row>
    <row r="15" spans="1:9" s="128" customFormat="1" ht="12.75">
      <c r="A15" s="12"/>
      <c r="B15" s="12"/>
      <c r="C15" s="12"/>
      <c r="D15" s="12"/>
      <c r="E15" s="12"/>
      <c r="F15" s="12"/>
      <c r="I15" s="129"/>
    </row>
    <row r="16" spans="1:9" s="128" customFormat="1" ht="18.75">
      <c r="A16" s="163" t="s">
        <v>6</v>
      </c>
      <c r="B16" s="163"/>
      <c r="C16" s="163"/>
      <c r="D16" s="163"/>
      <c r="E16" s="163"/>
      <c r="F16" s="163"/>
      <c r="I16" s="129"/>
    </row>
    <row r="17" spans="1:9" s="128" customFormat="1" ht="12.75">
      <c r="A17" s="7"/>
      <c r="B17" s="8"/>
      <c r="C17" s="9"/>
      <c r="D17" s="13"/>
      <c r="E17" s="14"/>
      <c r="F17" s="14"/>
      <c r="I17" s="129"/>
    </row>
    <row r="18" spans="1:9" s="128" customFormat="1" ht="14.25">
      <c r="A18" s="15"/>
      <c r="B18" s="16" t="str">
        <f>+A57</f>
        <v>1 PREDDELA</v>
      </c>
      <c r="C18" s="17"/>
      <c r="D18" s="18"/>
      <c r="E18" s="130"/>
      <c r="F18" s="19">
        <f>+F94</f>
        <v>0</v>
      </c>
      <c r="I18" s="129"/>
    </row>
    <row r="19" spans="1:9" s="128" customFormat="1" ht="14.25">
      <c r="A19" s="20"/>
      <c r="B19" s="21"/>
      <c r="C19" s="22"/>
      <c r="D19" s="23"/>
      <c r="E19" s="131"/>
      <c r="F19" s="24"/>
      <c r="I19" s="129"/>
    </row>
    <row r="20" spans="1:9" s="128" customFormat="1" ht="14.25">
      <c r="A20" s="15"/>
      <c r="B20" s="16" t="str">
        <f>+A96</f>
        <v>2 ZEMELJSKA DELA</v>
      </c>
      <c r="C20" s="17"/>
      <c r="D20" s="18"/>
      <c r="E20" s="130"/>
      <c r="F20" s="19">
        <f>+F118</f>
        <v>0</v>
      </c>
      <c r="I20" s="129"/>
    </row>
    <row r="21" spans="1:9" s="128" customFormat="1" ht="14.25">
      <c r="A21" s="20"/>
      <c r="B21" s="21"/>
      <c r="C21" s="22"/>
      <c r="D21" s="23"/>
      <c r="E21" s="131"/>
      <c r="F21" s="24"/>
      <c r="I21" s="129"/>
    </row>
    <row r="22" spans="1:9" s="128" customFormat="1" ht="14.25">
      <c r="A22" s="15"/>
      <c r="B22" s="16" t="str">
        <f>+A120</f>
        <v>3 VOZIŠČNE KONSTRUKCIJE</v>
      </c>
      <c r="C22" s="17"/>
      <c r="D22" s="18"/>
      <c r="E22" s="130"/>
      <c r="F22" s="19">
        <f>+F138</f>
        <v>0</v>
      </c>
      <c r="I22" s="129"/>
    </row>
    <row r="23" spans="1:9" s="128" customFormat="1" ht="14.25">
      <c r="A23" s="25"/>
      <c r="B23" s="20"/>
      <c r="C23" s="22"/>
      <c r="D23" s="23"/>
      <c r="E23" s="131"/>
      <c r="F23" s="24"/>
      <c r="I23" s="129"/>
    </row>
    <row r="24" spans="1:9" s="128" customFormat="1" ht="14.25">
      <c r="A24" s="132"/>
      <c r="B24" s="16" t="str">
        <f>+A140</f>
        <v>4 GRADBENA IN OBRTNIŠKA DELA</v>
      </c>
      <c r="C24" s="17"/>
      <c r="D24" s="18"/>
      <c r="E24" s="130"/>
      <c r="F24" s="19">
        <f>+F174</f>
        <v>0</v>
      </c>
      <c r="I24" s="129"/>
    </row>
    <row r="25" spans="1:9" s="128" customFormat="1" ht="14.25">
      <c r="A25" s="133"/>
      <c r="B25" s="20"/>
      <c r="C25" s="22"/>
      <c r="D25" s="23"/>
      <c r="E25" s="131"/>
      <c r="F25" s="24"/>
      <c r="I25" s="129"/>
    </row>
    <row r="26" spans="1:9" s="135" customFormat="1" ht="14.25">
      <c r="A26" s="132"/>
      <c r="B26" s="16" t="str">
        <f>+A176</f>
        <v>5 OPREMA CEST</v>
      </c>
      <c r="C26" s="17"/>
      <c r="D26" s="18"/>
      <c r="E26" s="130"/>
      <c r="F26" s="19">
        <f>+F193</f>
        <v>0</v>
      </c>
      <c r="G26" s="134"/>
      <c r="I26" s="136"/>
    </row>
    <row r="27" spans="1:9" s="128" customFormat="1" ht="14.25">
      <c r="A27" s="133"/>
      <c r="B27" s="20"/>
      <c r="C27" s="22"/>
      <c r="D27" s="23"/>
      <c r="E27" s="131"/>
      <c r="F27" s="24"/>
      <c r="I27" s="129"/>
    </row>
    <row r="28" spans="1:9" s="135" customFormat="1" ht="14.25">
      <c r="A28" s="132"/>
      <c r="B28" s="16" t="str">
        <f>+A195</f>
        <v>6 TUJE STORITVE</v>
      </c>
      <c r="C28" s="17"/>
      <c r="D28" s="18"/>
      <c r="E28" s="130"/>
      <c r="F28" s="19">
        <f>+F206</f>
        <v>0</v>
      </c>
      <c r="G28" s="134"/>
      <c r="I28" s="136"/>
    </row>
    <row r="29" spans="1:9" s="135" customFormat="1" ht="12.75">
      <c r="A29" s="26"/>
      <c r="B29" s="27"/>
      <c r="C29" s="28"/>
      <c r="D29" s="29"/>
      <c r="E29" s="30"/>
      <c r="F29" s="30"/>
      <c r="G29" s="134"/>
      <c r="I29" s="136"/>
    </row>
    <row r="30" spans="1:9" s="128" customFormat="1" ht="15">
      <c r="A30" s="31"/>
      <c r="B30" s="32" t="s">
        <v>7</v>
      </c>
      <c r="C30" s="32"/>
      <c r="D30" s="32"/>
      <c r="E30" s="33"/>
      <c r="F30" s="33">
        <f>SUM(F18:F28)</f>
        <v>0</v>
      </c>
      <c r="G30" s="137"/>
      <c r="I30" s="129"/>
    </row>
    <row r="31" spans="1:9" s="128" customFormat="1" ht="15">
      <c r="A31" s="34"/>
      <c r="B31" s="34"/>
      <c r="C31" s="34"/>
      <c r="D31" s="34"/>
      <c r="E31" s="34"/>
      <c r="F31" s="34"/>
      <c r="G31" s="35"/>
      <c r="I31" s="129"/>
    </row>
    <row r="32" spans="1:9" s="138" customFormat="1" ht="15.75">
      <c r="A32" s="36"/>
      <c r="B32" s="36" t="s">
        <v>8</v>
      </c>
      <c r="C32" s="37">
        <v>0.22</v>
      </c>
      <c r="D32" s="36"/>
      <c r="E32" s="36"/>
      <c r="F32" s="38">
        <f>F30*C32</f>
        <v>0</v>
      </c>
      <c r="I32" s="139"/>
    </row>
    <row r="33" spans="1:9" s="138" customFormat="1" ht="15.75">
      <c r="A33" s="39"/>
      <c r="B33" s="34"/>
      <c r="C33" s="34"/>
      <c r="D33" s="34"/>
      <c r="E33" s="34"/>
      <c r="F33" s="40"/>
      <c r="I33" s="139"/>
    </row>
    <row r="34" spans="1:9" s="138" customFormat="1" ht="15.75">
      <c r="A34" s="140"/>
      <c r="B34" s="41" t="s">
        <v>9</v>
      </c>
      <c r="C34" s="41"/>
      <c r="D34" s="41"/>
      <c r="E34" s="41"/>
      <c r="F34" s="42">
        <f>F32+F30</f>
        <v>0</v>
      </c>
      <c r="I34" s="139"/>
    </row>
    <row r="35" spans="1:9" s="138" customFormat="1" ht="15">
      <c r="A35" s="43"/>
      <c r="B35" s="44"/>
      <c r="C35" s="44"/>
      <c r="D35" s="44"/>
      <c r="E35" s="44"/>
      <c r="F35" s="44"/>
      <c r="G35" s="45"/>
      <c r="I35" s="139"/>
    </row>
    <row r="36" spans="1:9" s="138" customFormat="1" ht="15">
      <c r="A36" s="44"/>
      <c r="B36" s="44"/>
      <c r="C36" s="44"/>
      <c r="D36" s="44"/>
      <c r="E36" s="44"/>
      <c r="F36" s="44"/>
      <c r="G36" s="45"/>
      <c r="I36" s="139"/>
    </row>
    <row r="37" spans="1:7" s="128" customFormat="1" ht="15">
      <c r="A37" s="26"/>
      <c r="B37" s="46"/>
      <c r="C37" s="47" t="s">
        <v>10</v>
      </c>
      <c r="D37" s="48" t="s">
        <v>11</v>
      </c>
      <c r="E37" s="11"/>
      <c r="G37" s="137"/>
    </row>
    <row r="38" spans="1:7" s="128" customFormat="1" ht="12.75">
      <c r="A38" s="26"/>
      <c r="B38" s="46"/>
      <c r="C38" s="49"/>
      <c r="D38" s="50"/>
      <c r="E38" s="11"/>
      <c r="G38" s="137"/>
    </row>
    <row r="39" spans="1:7" s="128" customFormat="1" ht="15" customHeight="1">
      <c r="A39" s="26"/>
      <c r="B39" s="164" t="s">
        <v>12</v>
      </c>
      <c r="C39" s="164"/>
      <c r="D39" s="51" t="s">
        <v>13</v>
      </c>
      <c r="E39" s="11"/>
      <c r="G39" s="137"/>
    </row>
    <row r="40" spans="1:9" s="138" customFormat="1" ht="15">
      <c r="A40" s="44"/>
      <c r="B40" s="44"/>
      <c r="C40" s="44"/>
      <c r="D40" s="44"/>
      <c r="E40" s="44"/>
      <c r="F40" s="44"/>
      <c r="G40" s="45"/>
      <c r="I40" s="139"/>
    </row>
    <row r="41" spans="1:9" s="138" customFormat="1" ht="15">
      <c r="A41" s="44"/>
      <c r="B41" s="44"/>
      <c r="C41" s="44"/>
      <c r="D41" s="52"/>
      <c r="E41" s="52"/>
      <c r="F41" s="52"/>
      <c r="G41" s="45"/>
      <c r="I41" s="139"/>
    </row>
    <row r="42" spans="1:9" s="138" customFormat="1" ht="15">
      <c r="A42" s="44"/>
      <c r="B42" s="53"/>
      <c r="C42" s="53"/>
      <c r="D42" s="53"/>
      <c r="E42" s="53"/>
      <c r="F42" s="44"/>
      <c r="G42" s="45"/>
      <c r="I42" s="139"/>
    </row>
    <row r="43" spans="1:9" s="138" customFormat="1" ht="15">
      <c r="A43" s="44"/>
      <c r="B43" s="53"/>
      <c r="C43" s="141"/>
      <c r="D43" s="54"/>
      <c r="E43" s="141"/>
      <c r="F43" s="128"/>
      <c r="G43" s="45"/>
      <c r="I43" s="139"/>
    </row>
    <row r="44" spans="1:9" s="138" customFormat="1" ht="15">
      <c r="A44" s="44"/>
      <c r="B44" s="53"/>
      <c r="C44" s="49"/>
      <c r="D44" s="50"/>
      <c r="E44" s="50"/>
      <c r="F44" s="128"/>
      <c r="G44" s="45"/>
      <c r="I44" s="139"/>
    </row>
    <row r="45" spans="1:9" s="138" customFormat="1" ht="15">
      <c r="A45" s="44"/>
      <c r="B45" s="53"/>
      <c r="C45" s="49"/>
      <c r="D45" s="50"/>
      <c r="E45" s="50"/>
      <c r="F45" s="128"/>
      <c r="G45" s="45"/>
      <c r="I45" s="139"/>
    </row>
    <row r="46" spans="1:9" s="138" customFormat="1" ht="15">
      <c r="A46" s="44"/>
      <c r="B46" s="53"/>
      <c r="C46" s="49"/>
      <c r="D46" s="50"/>
      <c r="E46" s="50"/>
      <c r="F46" s="128"/>
      <c r="G46" s="45"/>
      <c r="I46" s="139"/>
    </row>
    <row r="47" spans="1:9" s="138" customFormat="1" ht="15">
      <c r="A47" s="44"/>
      <c r="B47" s="53"/>
      <c r="C47" s="55"/>
      <c r="D47" s="56"/>
      <c r="E47" s="50"/>
      <c r="F47" s="128"/>
      <c r="G47" s="45"/>
      <c r="I47" s="139"/>
    </row>
    <row r="48" spans="1:9" s="138" customFormat="1" ht="15">
      <c r="A48" s="44"/>
      <c r="B48" s="53"/>
      <c r="C48" s="55"/>
      <c r="D48" s="50"/>
      <c r="E48" s="50"/>
      <c r="F48" s="128"/>
      <c r="G48" s="45"/>
      <c r="I48" s="139"/>
    </row>
    <row r="49" spans="1:9" s="138" customFormat="1" ht="15">
      <c r="A49" s="44"/>
      <c r="B49" s="44"/>
      <c r="C49" s="44"/>
      <c r="G49" s="45"/>
      <c r="I49" s="139"/>
    </row>
    <row r="50" spans="1:9" s="138" customFormat="1" ht="15">
      <c r="A50" s="44"/>
      <c r="B50" s="44"/>
      <c r="C50" s="44"/>
      <c r="D50" s="50"/>
      <c r="E50" s="50"/>
      <c r="F50" s="50"/>
      <c r="G50" s="45"/>
      <c r="I50" s="139"/>
    </row>
    <row r="51" spans="1:9" s="128" customFormat="1" ht="16.5">
      <c r="A51" s="165" t="str">
        <f>+A10</f>
        <v>Povezovalna pot ob cesti Bukovica-Renče </v>
      </c>
      <c r="B51" s="165"/>
      <c r="C51" s="165"/>
      <c r="D51" s="165"/>
      <c r="E51" s="165"/>
      <c r="F51" s="165"/>
      <c r="I51" s="129"/>
    </row>
    <row r="52" spans="1:9" s="128" customFormat="1" ht="16.5">
      <c r="A52" s="166" t="str">
        <f>+A11</f>
        <v> med krožiščem in starim mostom čez Vipavo </v>
      </c>
      <c r="B52" s="166"/>
      <c r="C52" s="166"/>
      <c r="D52" s="166"/>
      <c r="E52" s="166"/>
      <c r="F52" s="166"/>
      <c r="I52" s="129"/>
    </row>
    <row r="53" spans="1:9" s="128" customFormat="1" ht="12.75">
      <c r="A53" s="12"/>
      <c r="B53" s="12"/>
      <c r="C53" s="12"/>
      <c r="D53" s="12"/>
      <c r="E53" s="12"/>
      <c r="F53" s="12"/>
      <c r="I53" s="129"/>
    </row>
    <row r="54" spans="1:9" s="135" customFormat="1" ht="12.75">
      <c r="A54" s="57"/>
      <c r="B54" s="8"/>
      <c r="C54" s="58"/>
      <c r="D54" s="59"/>
      <c r="E54" s="11"/>
      <c r="F54" s="11"/>
      <c r="G54" s="134"/>
      <c r="I54" s="136"/>
    </row>
    <row r="55" spans="1:9" s="135" customFormat="1" ht="24.75" customHeight="1">
      <c r="A55" s="142" t="s">
        <v>14</v>
      </c>
      <c r="B55" s="143" t="s">
        <v>15</v>
      </c>
      <c r="C55" s="144" t="s">
        <v>16</v>
      </c>
      <c r="D55" s="144" t="s">
        <v>17</v>
      </c>
      <c r="E55" s="144" t="s">
        <v>18</v>
      </c>
      <c r="F55" s="145" t="s">
        <v>19</v>
      </c>
      <c r="G55" s="134"/>
      <c r="I55" s="136"/>
    </row>
    <row r="56" spans="1:9" s="149" customFormat="1" ht="15" customHeight="1">
      <c r="A56" s="146"/>
      <c r="B56" s="146"/>
      <c r="C56" s="147"/>
      <c r="D56" s="147"/>
      <c r="E56" s="147"/>
      <c r="F56" s="147"/>
      <c r="G56" s="148"/>
      <c r="I56" s="150"/>
    </row>
    <row r="57" spans="1:9" s="152" customFormat="1" ht="15">
      <c r="A57" s="60" t="s">
        <v>20</v>
      </c>
      <c r="B57" s="61"/>
      <c r="C57" s="62"/>
      <c r="D57" s="63"/>
      <c r="E57" s="65"/>
      <c r="F57" s="65"/>
      <c r="G57" s="151"/>
      <c r="I57" s="96"/>
    </row>
    <row r="58" spans="1:9" s="152" customFormat="1" ht="15">
      <c r="A58" s="60"/>
      <c r="B58" s="61"/>
      <c r="C58" s="62"/>
      <c r="D58" s="63"/>
      <c r="E58" s="65"/>
      <c r="F58" s="65"/>
      <c r="G58" s="151"/>
      <c r="I58" s="96"/>
    </row>
    <row r="59" spans="1:9" s="152" customFormat="1" ht="15">
      <c r="A59" s="60"/>
      <c r="B59" s="61"/>
      <c r="C59" s="62"/>
      <c r="D59" s="63"/>
      <c r="E59" s="65"/>
      <c r="F59" s="65"/>
      <c r="G59" s="151"/>
      <c r="I59" s="96"/>
    </row>
    <row r="60" spans="1:9" s="152" customFormat="1" ht="15">
      <c r="A60" s="66" t="s">
        <v>21</v>
      </c>
      <c r="B60" s="61"/>
      <c r="C60" s="62"/>
      <c r="D60" s="63"/>
      <c r="E60" s="65"/>
      <c r="F60" s="65"/>
      <c r="G60" s="151"/>
      <c r="I60" s="96"/>
    </row>
    <row r="61" spans="1:9" s="152" customFormat="1" ht="42.75">
      <c r="A61" s="67" t="s">
        <v>22</v>
      </c>
      <c r="B61" s="68" t="s">
        <v>23</v>
      </c>
      <c r="C61" s="62" t="s">
        <v>24</v>
      </c>
      <c r="D61" s="63">
        <v>1</v>
      </c>
      <c r="E61" s="64"/>
      <c r="F61" s="65">
        <f>+D61*E61</f>
        <v>0</v>
      </c>
      <c r="G61" s="151"/>
      <c r="I61" s="96"/>
    </row>
    <row r="62" spans="1:9" s="152" customFormat="1" ht="15">
      <c r="A62" s="60"/>
      <c r="B62" s="61"/>
      <c r="C62" s="62"/>
      <c r="D62" s="63"/>
      <c r="E62" s="64"/>
      <c r="F62" s="65"/>
      <c r="G62" s="151"/>
      <c r="I62" s="96"/>
    </row>
    <row r="63" spans="1:9" s="152" customFormat="1" ht="42.75">
      <c r="A63" s="67" t="s">
        <v>25</v>
      </c>
      <c r="B63" s="68" t="s">
        <v>26</v>
      </c>
      <c r="C63" s="62" t="s">
        <v>24</v>
      </c>
      <c r="D63" s="63">
        <v>1</v>
      </c>
      <c r="E63" s="64"/>
      <c r="F63" s="65">
        <f>+D63*E63</f>
        <v>0</v>
      </c>
      <c r="G63" s="151"/>
      <c r="I63" s="96"/>
    </row>
    <row r="64" spans="1:9" s="152" customFormat="1" ht="15">
      <c r="A64" s="60"/>
      <c r="B64" s="61"/>
      <c r="C64" s="62"/>
      <c r="D64" s="63"/>
      <c r="E64" s="64"/>
      <c r="F64" s="65"/>
      <c r="G64" s="151"/>
      <c r="I64" s="96"/>
    </row>
    <row r="65" spans="1:9" s="152" customFormat="1" ht="15">
      <c r="A65" s="66" t="s">
        <v>27</v>
      </c>
      <c r="B65" s="61"/>
      <c r="C65" s="62"/>
      <c r="D65" s="63"/>
      <c r="E65" s="64"/>
      <c r="F65" s="65"/>
      <c r="G65" s="151"/>
      <c r="I65" s="96"/>
    </row>
    <row r="66" spans="1:9" s="152" customFormat="1" ht="28.5">
      <c r="A66" s="67" t="s">
        <v>28</v>
      </c>
      <c r="B66" s="68" t="s">
        <v>29</v>
      </c>
      <c r="C66" s="62" t="s">
        <v>30</v>
      </c>
      <c r="D66" s="63">
        <v>221</v>
      </c>
      <c r="E66" s="64"/>
      <c r="F66" s="65">
        <f>+D66*E66</f>
        <v>0</v>
      </c>
      <c r="G66" s="151"/>
      <c r="I66" s="96"/>
    </row>
    <row r="67" spans="1:9" s="152" customFormat="1" ht="14.25">
      <c r="A67" s="67"/>
      <c r="B67" s="68"/>
      <c r="C67" s="62"/>
      <c r="D67" s="63"/>
      <c r="E67" s="64"/>
      <c r="F67" s="65"/>
      <c r="G67" s="151"/>
      <c r="I67" s="96"/>
    </row>
    <row r="68" spans="1:9" s="152" customFormat="1" ht="42.75">
      <c r="A68" s="67" t="s">
        <v>31</v>
      </c>
      <c r="B68" s="68" t="s">
        <v>32</v>
      </c>
      <c r="C68" s="62" t="s">
        <v>24</v>
      </c>
      <c r="D68" s="63">
        <v>11</v>
      </c>
      <c r="E68" s="64"/>
      <c r="F68" s="65">
        <f>+D68*E68</f>
        <v>0</v>
      </c>
      <c r="G68" s="151"/>
      <c r="I68" s="96"/>
    </row>
    <row r="69" spans="1:9" s="152" customFormat="1" ht="14.25">
      <c r="A69" s="67"/>
      <c r="B69" s="68"/>
      <c r="C69" s="62"/>
      <c r="D69" s="63"/>
      <c r="E69" s="64"/>
      <c r="F69" s="65"/>
      <c r="G69" s="151"/>
      <c r="I69" s="96"/>
    </row>
    <row r="70" spans="1:9" s="152" customFormat="1" ht="57">
      <c r="A70" s="67" t="s">
        <v>33</v>
      </c>
      <c r="B70" s="69" t="s">
        <v>34</v>
      </c>
      <c r="C70" s="70"/>
      <c r="D70" s="65"/>
      <c r="E70" s="64"/>
      <c r="F70" s="65"/>
      <c r="G70" s="151"/>
      <c r="I70" s="96"/>
    </row>
    <row r="71" spans="1:9" s="152" customFormat="1" ht="14.25">
      <c r="A71" s="71"/>
      <c r="B71" s="69" t="s">
        <v>35</v>
      </c>
      <c r="C71" s="70" t="s">
        <v>36</v>
      </c>
      <c r="D71" s="65">
        <v>1</v>
      </c>
      <c r="E71" s="64"/>
      <c r="F71" s="65">
        <f>+D71*E71</f>
        <v>0</v>
      </c>
      <c r="G71" s="151"/>
      <c r="I71" s="96"/>
    </row>
    <row r="72" spans="1:9" s="152" customFormat="1" ht="14.25">
      <c r="A72" s="71"/>
      <c r="B72" s="69" t="s">
        <v>37</v>
      </c>
      <c r="C72" s="70" t="s">
        <v>36</v>
      </c>
      <c r="D72" s="65">
        <v>1</v>
      </c>
      <c r="E72" s="64"/>
      <c r="F72" s="65">
        <f>+D72*E72</f>
        <v>0</v>
      </c>
      <c r="G72" s="151"/>
      <c r="I72" s="96"/>
    </row>
    <row r="73" spans="1:9" s="152" customFormat="1" ht="14.25">
      <c r="A73" s="71"/>
      <c r="B73" s="68"/>
      <c r="C73" s="62"/>
      <c r="D73" s="63"/>
      <c r="E73" s="64"/>
      <c r="F73" s="65"/>
      <c r="G73" s="151"/>
      <c r="I73" s="96"/>
    </row>
    <row r="74" spans="1:9" s="152" customFormat="1" ht="15">
      <c r="A74" s="72" t="s">
        <v>38</v>
      </c>
      <c r="B74" s="68"/>
      <c r="C74" s="62"/>
      <c r="D74" s="63"/>
      <c r="E74" s="64"/>
      <c r="F74" s="65"/>
      <c r="G74" s="151"/>
      <c r="I74" s="96"/>
    </row>
    <row r="75" spans="1:9" s="152" customFormat="1" ht="15">
      <c r="A75" s="73" t="s">
        <v>39</v>
      </c>
      <c r="B75" s="68"/>
      <c r="C75" s="62"/>
      <c r="D75" s="63"/>
      <c r="E75" s="64"/>
      <c r="F75" s="65"/>
      <c r="G75" s="151"/>
      <c r="I75" s="96"/>
    </row>
    <row r="76" spans="1:9" s="152" customFormat="1" ht="42.75">
      <c r="A76" s="67" t="s">
        <v>40</v>
      </c>
      <c r="B76" s="69" t="s">
        <v>41</v>
      </c>
      <c r="C76" s="77" t="s">
        <v>42</v>
      </c>
      <c r="D76" s="74">
        <v>150</v>
      </c>
      <c r="E76" s="158"/>
      <c r="F76" s="65">
        <f>+D76*E76</f>
        <v>0</v>
      </c>
      <c r="G76" s="151"/>
      <c r="I76" s="96"/>
    </row>
    <row r="77" spans="1:9" s="152" customFormat="1" ht="14.25">
      <c r="A77" s="67"/>
      <c r="B77" s="69"/>
      <c r="C77" s="77"/>
      <c r="E77" s="159"/>
      <c r="F77" s="65"/>
      <c r="G77" s="151"/>
      <c r="I77" s="96"/>
    </row>
    <row r="78" spans="1:9" s="152" customFormat="1" ht="42.75">
      <c r="A78" s="67" t="s">
        <v>43</v>
      </c>
      <c r="B78" s="69" t="s">
        <v>44</v>
      </c>
      <c r="C78" s="77" t="s">
        <v>24</v>
      </c>
      <c r="D78" s="74">
        <v>2</v>
      </c>
      <c r="E78" s="158"/>
      <c r="F78" s="65">
        <f>+D78*E78</f>
        <v>0</v>
      </c>
      <c r="G78" s="151"/>
      <c r="I78" s="96"/>
    </row>
    <row r="79" spans="1:9" s="152" customFormat="1" ht="14.25">
      <c r="A79" s="67"/>
      <c r="B79" s="69"/>
      <c r="C79" s="77"/>
      <c r="D79" s="74"/>
      <c r="E79" s="158"/>
      <c r="F79" s="65"/>
      <c r="G79" s="151"/>
      <c r="I79" s="96"/>
    </row>
    <row r="80" spans="1:9" s="152" customFormat="1" ht="14.25">
      <c r="A80" s="71"/>
      <c r="B80" s="68"/>
      <c r="C80" s="62"/>
      <c r="D80" s="63"/>
      <c r="E80" s="64"/>
      <c r="F80" s="65"/>
      <c r="G80" s="151"/>
      <c r="I80" s="96"/>
    </row>
    <row r="81" spans="1:9" s="152" customFormat="1" ht="15">
      <c r="A81" s="73" t="s">
        <v>45</v>
      </c>
      <c r="B81" s="68"/>
      <c r="C81" s="62"/>
      <c r="D81" s="63"/>
      <c r="E81" s="64"/>
      <c r="F81" s="65"/>
      <c r="G81" s="151"/>
      <c r="I81" s="96"/>
    </row>
    <row r="82" spans="1:9" s="152" customFormat="1" ht="42.75">
      <c r="A82" s="67" t="s">
        <v>46</v>
      </c>
      <c r="B82" s="68" t="s">
        <v>47</v>
      </c>
      <c r="C82" s="75" t="s">
        <v>48</v>
      </c>
      <c r="D82" s="65">
        <v>45</v>
      </c>
      <c r="E82" s="64"/>
      <c r="F82" s="65">
        <f>+D82*E82</f>
        <v>0</v>
      </c>
      <c r="G82" s="151"/>
      <c r="I82" s="96"/>
    </row>
    <row r="83" spans="1:9" s="152" customFormat="1" ht="14.25">
      <c r="A83" s="67"/>
      <c r="B83" s="68"/>
      <c r="C83" s="75"/>
      <c r="D83" s="65"/>
      <c r="E83" s="64"/>
      <c r="F83" s="65"/>
      <c r="G83" s="151"/>
      <c r="I83" s="96"/>
    </row>
    <row r="84" spans="1:9" s="152" customFormat="1" ht="47.25" customHeight="1">
      <c r="A84" s="67" t="s">
        <v>49</v>
      </c>
      <c r="B84" s="68" t="s">
        <v>50</v>
      </c>
      <c r="C84" s="76" t="s">
        <v>51</v>
      </c>
      <c r="D84" s="63">
        <f>20+9.15</f>
        <v>29.15</v>
      </c>
      <c r="E84" s="64"/>
      <c r="F84" s="65">
        <f>+D84*E84</f>
        <v>0</v>
      </c>
      <c r="G84" s="151"/>
      <c r="I84" s="96"/>
    </row>
    <row r="85" spans="1:9" s="152" customFormat="1" ht="14.25">
      <c r="A85" s="67"/>
      <c r="B85" s="68"/>
      <c r="C85" s="76"/>
      <c r="D85" s="63"/>
      <c r="E85" s="64"/>
      <c r="F85" s="65"/>
      <c r="G85" s="151"/>
      <c r="I85" s="96"/>
    </row>
    <row r="86" spans="1:9" s="152" customFormat="1" ht="57">
      <c r="A86" s="67" t="s">
        <v>52</v>
      </c>
      <c r="B86" s="69" t="s">
        <v>53</v>
      </c>
      <c r="C86" s="70" t="s">
        <v>48</v>
      </c>
      <c r="D86" s="65">
        <v>7</v>
      </c>
      <c r="E86" s="64"/>
      <c r="F86" s="65">
        <f>+D86*E86</f>
        <v>0</v>
      </c>
      <c r="G86" s="151"/>
      <c r="I86" s="96"/>
    </row>
    <row r="87" spans="1:9" s="152" customFormat="1" ht="14.25">
      <c r="A87" s="67"/>
      <c r="B87" s="69"/>
      <c r="C87" s="70"/>
      <c r="D87" s="65"/>
      <c r="E87" s="64"/>
      <c r="F87" s="65"/>
      <c r="G87" s="151"/>
      <c r="I87" s="96"/>
    </row>
    <row r="88" spans="1:9" s="152" customFormat="1" ht="15">
      <c r="A88" s="73" t="s">
        <v>54</v>
      </c>
      <c r="B88" s="69"/>
      <c r="C88" s="70"/>
      <c r="D88" s="65"/>
      <c r="E88" s="64"/>
      <c r="F88" s="65"/>
      <c r="G88" s="151"/>
      <c r="I88" s="96"/>
    </row>
    <row r="89" spans="1:9" s="152" customFormat="1" ht="14.25">
      <c r="A89" s="67"/>
      <c r="B89" s="69"/>
      <c r="C89" s="70"/>
      <c r="D89" s="65"/>
      <c r="E89" s="64"/>
      <c r="F89" s="65"/>
      <c r="G89" s="151"/>
      <c r="I89" s="96"/>
    </row>
    <row r="90" spans="1:9" s="152" customFormat="1" ht="42.75">
      <c r="A90" s="67" t="s">
        <v>55</v>
      </c>
      <c r="B90" s="69" t="s">
        <v>56</v>
      </c>
      <c r="C90" s="77" t="s">
        <v>57</v>
      </c>
      <c r="D90" s="65">
        <v>14.5</v>
      </c>
      <c r="E90" s="78"/>
      <c r="F90" s="65">
        <f>+D90*E90</f>
        <v>0</v>
      </c>
      <c r="G90" s="151"/>
      <c r="I90" s="96"/>
    </row>
    <row r="91" spans="1:9" s="152" customFormat="1" ht="14.25">
      <c r="A91" s="67"/>
      <c r="B91" s="69"/>
      <c r="C91" s="77"/>
      <c r="D91" s="65"/>
      <c r="E91" s="78"/>
      <c r="F91" s="65"/>
      <c r="G91" s="151"/>
      <c r="I91" s="96"/>
    </row>
    <row r="92" spans="1:9" s="152" customFormat="1" ht="42.75">
      <c r="A92" s="67" t="s">
        <v>58</v>
      </c>
      <c r="B92" s="69" t="s">
        <v>59</v>
      </c>
      <c r="C92" s="77" t="s">
        <v>48</v>
      </c>
      <c r="D92" s="65">
        <v>87</v>
      </c>
      <c r="E92" s="78"/>
      <c r="F92" s="65">
        <f>+D92*E92</f>
        <v>0</v>
      </c>
      <c r="G92" s="151"/>
      <c r="I92" s="96"/>
    </row>
    <row r="93" spans="1:9" s="152" customFormat="1" ht="14.25">
      <c r="A93" s="67"/>
      <c r="B93" s="69"/>
      <c r="C93" s="70"/>
      <c r="D93" s="65"/>
      <c r="E93" s="64"/>
      <c r="F93" s="65"/>
      <c r="G93" s="151"/>
      <c r="I93" s="96"/>
    </row>
    <row r="94" spans="1:9" s="153" customFormat="1" ht="15">
      <c r="A94" s="79"/>
      <c r="B94" s="80"/>
      <c r="C94" s="77"/>
      <c r="D94" s="81" t="s">
        <v>60</v>
      </c>
      <c r="E94" s="82"/>
      <c r="F94" s="83">
        <f>SUM(F61:F93)</f>
        <v>0</v>
      </c>
      <c r="I94" s="154"/>
    </row>
    <row r="95" spans="1:9" s="153" customFormat="1" ht="14.25">
      <c r="A95" s="84"/>
      <c r="B95" s="80"/>
      <c r="C95" s="85"/>
      <c r="D95" s="86"/>
      <c r="E95" s="64"/>
      <c r="F95" s="65"/>
      <c r="G95" s="97"/>
      <c r="I95" s="154"/>
    </row>
    <row r="96" spans="1:9" s="153" customFormat="1" ht="15">
      <c r="A96" s="87" t="s">
        <v>61</v>
      </c>
      <c r="B96" s="88"/>
      <c r="C96" s="85"/>
      <c r="D96" s="63"/>
      <c r="E96" s="78"/>
      <c r="F96" s="89"/>
      <c r="G96" s="97"/>
      <c r="I96" s="154"/>
    </row>
    <row r="97" spans="1:9" s="153" customFormat="1" ht="15">
      <c r="A97" s="87"/>
      <c r="B97" s="88"/>
      <c r="C97" s="85"/>
      <c r="D97" s="63"/>
      <c r="E97" s="78"/>
      <c r="F97" s="89"/>
      <c r="G97" s="97"/>
      <c r="I97" s="154"/>
    </row>
    <row r="98" spans="1:9" s="153" customFormat="1" ht="15">
      <c r="A98" s="87" t="s">
        <v>62</v>
      </c>
      <c r="B98" s="88"/>
      <c r="C98" s="85"/>
      <c r="D98" s="63"/>
      <c r="E98" s="78"/>
      <c r="F98" s="89"/>
      <c r="G98" s="97"/>
      <c r="I98" s="154"/>
    </row>
    <row r="99" spans="1:9" s="153" customFormat="1" ht="57">
      <c r="A99" s="67" t="s">
        <v>22</v>
      </c>
      <c r="B99" s="90" t="s">
        <v>63</v>
      </c>
      <c r="C99" s="77" t="s">
        <v>57</v>
      </c>
      <c r="D99" s="65">
        <v>5</v>
      </c>
      <c r="E99" s="78"/>
      <c r="F99" s="89">
        <f>ROUND(E99*D99,2)</f>
        <v>0</v>
      </c>
      <c r="G99" s="97"/>
      <c r="I99" s="154"/>
    </row>
    <row r="100" spans="1:9" s="153" customFormat="1" ht="14.25">
      <c r="A100" s="67"/>
      <c r="B100" s="68"/>
      <c r="C100" s="62"/>
      <c r="D100" s="63"/>
      <c r="E100" s="91"/>
      <c r="F100" s="89"/>
      <c r="G100" s="97"/>
      <c r="I100" s="154"/>
    </row>
    <row r="101" spans="1:9" s="153" customFormat="1" ht="42.75">
      <c r="A101" s="67" t="s">
        <v>25</v>
      </c>
      <c r="B101" s="68" t="s">
        <v>64</v>
      </c>
      <c r="C101" s="62" t="s">
        <v>57</v>
      </c>
      <c r="D101" s="65">
        <v>106</v>
      </c>
      <c r="E101" s="64"/>
      <c r="F101" s="89">
        <f>ROUND(E101*D101,2)</f>
        <v>0</v>
      </c>
      <c r="G101" s="97"/>
      <c r="I101" s="154"/>
    </row>
    <row r="102" spans="1:9" s="153" customFormat="1" ht="14.25">
      <c r="A102" s="67"/>
      <c r="B102" s="68"/>
      <c r="C102" s="62"/>
      <c r="D102" s="65"/>
      <c r="E102" s="64"/>
      <c r="F102" s="89"/>
      <c r="G102" s="97"/>
      <c r="I102" s="154"/>
    </row>
    <row r="103" spans="1:9" s="153" customFormat="1" ht="15">
      <c r="A103" s="60" t="s">
        <v>65</v>
      </c>
      <c r="B103" s="68"/>
      <c r="C103" s="62"/>
      <c r="D103" s="63"/>
      <c r="E103" s="64"/>
      <c r="F103" s="89"/>
      <c r="G103" s="97"/>
      <c r="I103" s="154"/>
    </row>
    <row r="104" spans="1:9" s="153" customFormat="1" ht="28.5">
      <c r="A104" s="67" t="s">
        <v>66</v>
      </c>
      <c r="B104" s="68" t="s">
        <v>67</v>
      </c>
      <c r="C104" s="62" t="s">
        <v>51</v>
      </c>
      <c r="D104" s="63">
        <v>123.5</v>
      </c>
      <c r="E104" s="64"/>
      <c r="F104" s="89">
        <f>ROUND(E104*D104,2)</f>
        <v>0</v>
      </c>
      <c r="G104" s="97"/>
      <c r="I104" s="154"/>
    </row>
    <row r="105" spans="1:9" s="153" customFormat="1" ht="14.25">
      <c r="A105" s="67"/>
      <c r="B105" s="68"/>
      <c r="C105" s="62"/>
      <c r="D105" s="63"/>
      <c r="E105" s="64"/>
      <c r="F105" s="89"/>
      <c r="G105" s="97"/>
      <c r="I105" s="154"/>
    </row>
    <row r="106" spans="1:9" s="153" customFormat="1" ht="28.5">
      <c r="A106" s="67" t="s">
        <v>68</v>
      </c>
      <c r="B106" s="69" t="s">
        <v>69</v>
      </c>
      <c r="C106" s="70" t="s">
        <v>51</v>
      </c>
      <c r="D106" s="65">
        <f>+1.3*95</f>
        <v>123.5</v>
      </c>
      <c r="E106" s="64"/>
      <c r="F106" s="89">
        <f>ROUND(E106*D106,2)</f>
        <v>0</v>
      </c>
      <c r="G106" s="97"/>
      <c r="I106" s="154"/>
    </row>
    <row r="107" spans="1:9" s="153" customFormat="1" ht="14.25">
      <c r="A107" s="71"/>
      <c r="B107" s="68"/>
      <c r="C107" s="62"/>
      <c r="D107" s="65"/>
      <c r="E107" s="64"/>
      <c r="F107" s="89"/>
      <c r="G107" s="97"/>
      <c r="I107" s="154"/>
    </row>
    <row r="108" spans="1:9" s="153" customFormat="1" ht="15">
      <c r="A108" s="72" t="s">
        <v>70</v>
      </c>
      <c r="B108" s="68"/>
      <c r="C108" s="62"/>
      <c r="D108" s="65"/>
      <c r="E108" s="64"/>
      <c r="F108" s="89"/>
      <c r="G108" s="97"/>
      <c r="I108" s="154"/>
    </row>
    <row r="109" spans="1:9" s="153" customFormat="1" ht="57">
      <c r="A109" s="67" t="s">
        <v>71</v>
      </c>
      <c r="B109" s="69" t="s">
        <v>72</v>
      </c>
      <c r="C109" s="70" t="s">
        <v>57</v>
      </c>
      <c r="D109" s="65">
        <v>65</v>
      </c>
      <c r="E109" s="64"/>
      <c r="F109" s="89">
        <f>ROUND(E109*D109,2)</f>
        <v>0</v>
      </c>
      <c r="G109" s="97"/>
      <c r="I109" s="154"/>
    </row>
    <row r="110" spans="1:9" s="153" customFormat="1" ht="14.25">
      <c r="A110" s="67"/>
      <c r="B110" s="69"/>
      <c r="C110" s="70"/>
      <c r="D110" s="65"/>
      <c r="E110" s="64"/>
      <c r="F110" s="89"/>
      <c r="G110" s="97"/>
      <c r="I110" s="154"/>
    </row>
    <row r="111" spans="1:9" s="153" customFormat="1" ht="42.75">
      <c r="A111" s="67" t="s">
        <v>73</v>
      </c>
      <c r="B111" s="68" t="s">
        <v>74</v>
      </c>
      <c r="C111" s="62" t="s">
        <v>57</v>
      </c>
      <c r="D111" s="65">
        <f>15*0.3+0.5*0.25*(17.5+5)+0.25*(33.31+25.1)</f>
        <v>21.915</v>
      </c>
      <c r="E111" s="64"/>
      <c r="F111" s="89">
        <f>ROUND(E111*D111,2)</f>
        <v>0</v>
      </c>
      <c r="G111" s="97"/>
      <c r="I111" s="154"/>
    </row>
    <row r="112" spans="1:9" s="153" customFormat="1" ht="14.25">
      <c r="A112" s="67"/>
      <c r="B112" s="68"/>
      <c r="C112" s="62"/>
      <c r="D112" s="65"/>
      <c r="E112" s="64"/>
      <c r="F112" s="89"/>
      <c r="G112" s="97"/>
      <c r="I112" s="154"/>
    </row>
    <row r="113" spans="1:9" s="153" customFormat="1" ht="28.5">
      <c r="A113" s="67" t="s">
        <v>43</v>
      </c>
      <c r="B113" s="68" t="s">
        <v>75</v>
      </c>
      <c r="C113" s="62" t="s">
        <v>51</v>
      </c>
      <c r="D113" s="65">
        <v>140</v>
      </c>
      <c r="E113" s="64"/>
      <c r="F113" s="89">
        <f>ROUND(E113*D113,2)</f>
        <v>0</v>
      </c>
      <c r="G113" s="97"/>
      <c r="I113" s="154"/>
    </row>
    <row r="114" spans="1:9" s="153" customFormat="1" ht="14.25">
      <c r="A114" s="67"/>
      <c r="B114" s="68"/>
      <c r="C114" s="62"/>
      <c r="D114" s="63"/>
      <c r="E114" s="64"/>
      <c r="F114" s="89"/>
      <c r="G114" s="97"/>
      <c r="I114" s="154"/>
    </row>
    <row r="115" spans="1:9" s="153" customFormat="1" ht="15">
      <c r="A115" s="60" t="s">
        <v>76</v>
      </c>
      <c r="B115" s="68"/>
      <c r="C115" s="62"/>
      <c r="D115" s="63"/>
      <c r="E115" s="64"/>
      <c r="F115" s="89"/>
      <c r="G115" s="97"/>
      <c r="I115" s="154"/>
    </row>
    <row r="116" spans="1:9" s="153" customFormat="1" ht="45" customHeight="1">
      <c r="A116" s="67" t="s">
        <v>77</v>
      </c>
      <c r="B116" s="68" t="s">
        <v>78</v>
      </c>
      <c r="C116" s="62" t="s">
        <v>51</v>
      </c>
      <c r="D116" s="63">
        <v>300</v>
      </c>
      <c r="E116" s="64"/>
      <c r="F116" s="89">
        <f>ROUND(E116*D116,2)</f>
        <v>0</v>
      </c>
      <c r="G116" s="97"/>
      <c r="I116" s="154"/>
    </row>
    <row r="117" spans="1:9" s="152" customFormat="1" ht="14.25">
      <c r="A117" s="67"/>
      <c r="B117" s="68"/>
      <c r="C117" s="62"/>
      <c r="D117" s="63"/>
      <c r="E117" s="64"/>
      <c r="F117" s="89"/>
      <c r="G117" s="151"/>
      <c r="I117" s="96"/>
    </row>
    <row r="118" spans="1:9" s="153" customFormat="1" ht="15">
      <c r="A118" s="67"/>
      <c r="B118" s="80"/>
      <c r="C118" s="85"/>
      <c r="D118" s="81" t="s">
        <v>79</v>
      </c>
      <c r="E118" s="82"/>
      <c r="F118" s="83">
        <f>SUM(F99:F117)</f>
        <v>0</v>
      </c>
      <c r="G118" s="97"/>
      <c r="I118" s="154"/>
    </row>
    <row r="119" spans="1:9" s="153" customFormat="1" ht="14.25">
      <c r="A119" s="67"/>
      <c r="B119" s="80"/>
      <c r="C119" s="85"/>
      <c r="D119" s="86"/>
      <c r="E119" s="64"/>
      <c r="F119" s="65"/>
      <c r="G119" s="97"/>
      <c r="I119" s="154"/>
    </row>
    <row r="120" spans="1:9" s="153" customFormat="1" ht="15">
      <c r="A120" s="87" t="s">
        <v>80</v>
      </c>
      <c r="B120" s="88"/>
      <c r="C120" s="85"/>
      <c r="D120" s="86"/>
      <c r="E120" s="78"/>
      <c r="F120" s="89"/>
      <c r="G120" s="97"/>
      <c r="I120" s="154"/>
    </row>
    <row r="121" spans="1:9" s="153" customFormat="1" ht="15">
      <c r="A121" s="87"/>
      <c r="B121" s="88"/>
      <c r="C121" s="85"/>
      <c r="D121" s="92"/>
      <c r="E121" s="78"/>
      <c r="F121" s="65"/>
      <c r="G121" s="97"/>
      <c r="I121" s="154"/>
    </row>
    <row r="122" spans="1:9" s="153" customFormat="1" ht="15">
      <c r="A122" s="87" t="s">
        <v>81</v>
      </c>
      <c r="B122" s="88"/>
      <c r="C122" s="85"/>
      <c r="D122" s="86"/>
      <c r="E122" s="78"/>
      <c r="F122" s="89"/>
      <c r="G122" s="97"/>
      <c r="I122" s="154"/>
    </row>
    <row r="123" spans="1:9" s="153" customFormat="1" ht="15">
      <c r="A123" s="87"/>
      <c r="B123" s="88"/>
      <c r="C123" s="85"/>
      <c r="D123" s="92"/>
      <c r="E123" s="78"/>
      <c r="F123" s="89"/>
      <c r="G123" s="97"/>
      <c r="I123" s="154"/>
    </row>
    <row r="124" spans="1:9" s="153" customFormat="1" ht="15">
      <c r="A124" s="87" t="s">
        <v>82</v>
      </c>
      <c r="B124" s="88"/>
      <c r="C124" s="85"/>
      <c r="D124" s="86"/>
      <c r="E124" s="93"/>
      <c r="F124" s="89"/>
      <c r="G124" s="97"/>
      <c r="I124" s="154"/>
    </row>
    <row r="125" spans="1:9" s="153" customFormat="1" ht="42.75">
      <c r="A125" s="67" t="s">
        <v>22</v>
      </c>
      <c r="B125" s="68" t="s">
        <v>83</v>
      </c>
      <c r="C125" s="62" t="s">
        <v>57</v>
      </c>
      <c r="D125" s="63">
        <v>46.8</v>
      </c>
      <c r="E125" s="64"/>
      <c r="F125" s="65">
        <f>+D125*E125</f>
        <v>0</v>
      </c>
      <c r="G125" s="97"/>
      <c r="I125" s="154"/>
    </row>
    <row r="126" spans="1:9" s="153" customFormat="1" ht="14.25">
      <c r="A126" s="94"/>
      <c r="B126" s="68"/>
      <c r="C126" s="62"/>
      <c r="D126" s="63"/>
      <c r="E126" s="64"/>
      <c r="F126" s="65"/>
      <c r="G126" s="97"/>
      <c r="I126" s="154"/>
    </row>
    <row r="127" spans="1:9" s="153" customFormat="1" ht="15">
      <c r="A127" s="60" t="s">
        <v>84</v>
      </c>
      <c r="B127" s="68"/>
      <c r="C127" s="62"/>
      <c r="D127" s="95"/>
      <c r="E127" s="91"/>
      <c r="F127" s="96"/>
      <c r="G127" s="97"/>
      <c r="I127" s="154"/>
    </row>
    <row r="128" spans="1:9" s="153" customFormat="1" ht="57">
      <c r="A128" s="67" t="s">
        <v>25</v>
      </c>
      <c r="B128" s="68" t="s">
        <v>85</v>
      </c>
      <c r="C128" s="62" t="s">
        <v>51</v>
      </c>
      <c r="D128" s="63">
        <v>120</v>
      </c>
      <c r="E128" s="64"/>
      <c r="F128" s="65">
        <f>+D128*E128</f>
        <v>0</v>
      </c>
      <c r="G128" s="97"/>
      <c r="I128" s="154"/>
    </row>
    <row r="129" spans="1:9" s="153" customFormat="1" ht="14.25">
      <c r="A129" s="71"/>
      <c r="B129" s="68"/>
      <c r="C129" s="62"/>
      <c r="D129" s="63"/>
      <c r="E129" s="64"/>
      <c r="F129" s="65"/>
      <c r="G129" s="97"/>
      <c r="I129" s="154"/>
    </row>
    <row r="130" spans="1:9" s="153" customFormat="1" ht="14.25">
      <c r="A130" s="94"/>
      <c r="B130" s="68"/>
      <c r="C130" s="62"/>
      <c r="D130" s="63"/>
      <c r="E130" s="64"/>
      <c r="F130" s="65"/>
      <c r="G130" s="97"/>
      <c r="I130" s="154"/>
    </row>
    <row r="131" spans="1:9" s="153" customFormat="1" ht="15">
      <c r="A131" s="60" t="s">
        <v>86</v>
      </c>
      <c r="B131" s="68"/>
      <c r="C131" s="62"/>
      <c r="D131" s="63"/>
      <c r="E131" s="64"/>
      <c r="F131" s="65"/>
      <c r="G131" s="97"/>
      <c r="I131" s="154"/>
    </row>
    <row r="132" spans="1:9" s="153" customFormat="1" ht="15">
      <c r="A132" s="60"/>
      <c r="B132" s="68"/>
      <c r="C132" s="62"/>
      <c r="D132" s="63"/>
      <c r="E132" s="64"/>
      <c r="F132" s="65"/>
      <c r="G132" s="97"/>
      <c r="I132" s="154"/>
    </row>
    <row r="133" spans="1:9" s="153" customFormat="1" ht="15">
      <c r="A133" s="60" t="s">
        <v>87</v>
      </c>
      <c r="B133" s="68"/>
      <c r="C133" s="62"/>
      <c r="D133" s="63"/>
      <c r="E133" s="64"/>
      <c r="F133" s="65"/>
      <c r="G133" s="97"/>
      <c r="I133" s="154"/>
    </row>
    <row r="134" spans="1:9" s="153" customFormat="1" ht="14.25">
      <c r="A134" s="67"/>
      <c r="B134" s="68"/>
      <c r="C134" s="62"/>
      <c r="D134" s="63"/>
      <c r="E134" s="64"/>
      <c r="F134" s="65"/>
      <c r="G134" s="97"/>
      <c r="I134" s="154"/>
    </row>
    <row r="135" spans="1:9" s="153" customFormat="1" ht="57">
      <c r="A135" s="67" t="s">
        <v>66</v>
      </c>
      <c r="B135" s="68" t="s">
        <v>88</v>
      </c>
      <c r="C135" s="62" t="s">
        <v>51</v>
      </c>
      <c r="D135" s="63">
        <v>120</v>
      </c>
      <c r="E135" s="64"/>
      <c r="F135" s="65">
        <f>+D135*E135</f>
        <v>0</v>
      </c>
      <c r="G135" s="97"/>
      <c r="I135" s="154"/>
    </row>
    <row r="136" spans="1:9" s="153" customFormat="1" ht="15">
      <c r="A136" s="97"/>
      <c r="B136" s="80"/>
      <c r="C136" s="85"/>
      <c r="D136" s="98"/>
      <c r="E136" s="99"/>
      <c r="F136" s="100"/>
      <c r="G136" s="97"/>
      <c r="I136" s="154"/>
    </row>
    <row r="137" spans="1:9" s="153" customFormat="1" ht="14.25">
      <c r="A137" s="101"/>
      <c r="B137" s="68"/>
      <c r="C137" s="70"/>
      <c r="D137" s="65"/>
      <c r="E137" s="64"/>
      <c r="F137" s="65"/>
      <c r="I137" s="154"/>
    </row>
    <row r="138" spans="2:9" s="153" customFormat="1" ht="15">
      <c r="B138" s="155"/>
      <c r="C138" s="70"/>
      <c r="D138" s="81" t="s">
        <v>89</v>
      </c>
      <c r="E138" s="102"/>
      <c r="F138" s="83">
        <f>SUM(F125:F137)</f>
        <v>0</v>
      </c>
      <c r="G138" s="97"/>
      <c r="I138" s="154"/>
    </row>
    <row r="139" spans="2:9" s="153" customFormat="1" ht="14.25">
      <c r="B139" s="80"/>
      <c r="C139" s="85"/>
      <c r="D139" s="86"/>
      <c r="E139" s="103"/>
      <c r="F139" s="89"/>
      <c r="G139" s="97"/>
      <c r="I139" s="154"/>
    </row>
    <row r="140" spans="1:9" s="153" customFormat="1" ht="15">
      <c r="A140" s="72" t="s">
        <v>90</v>
      </c>
      <c r="B140" s="80"/>
      <c r="C140" s="85"/>
      <c r="D140" s="86"/>
      <c r="E140" s="103"/>
      <c r="F140" s="89"/>
      <c r="G140" s="97"/>
      <c r="I140" s="154"/>
    </row>
    <row r="141" spans="2:9" s="153" customFormat="1" ht="14.25">
      <c r="B141" s="80"/>
      <c r="C141" s="85"/>
      <c r="D141" s="86"/>
      <c r="E141" s="103"/>
      <c r="F141" s="89"/>
      <c r="G141" s="97"/>
      <c r="I141" s="154"/>
    </row>
    <row r="142" spans="1:9" s="153" customFormat="1" ht="15">
      <c r="A142" s="72" t="s">
        <v>91</v>
      </c>
      <c r="B142" s="80"/>
      <c r="C142" s="85"/>
      <c r="D142" s="86"/>
      <c r="E142" s="103"/>
      <c r="F142" s="89"/>
      <c r="G142" s="97"/>
      <c r="I142" s="154"/>
    </row>
    <row r="143" spans="1:9" s="153" customFormat="1" ht="28.5">
      <c r="A143" s="67" t="s">
        <v>22</v>
      </c>
      <c r="B143" s="80" t="s">
        <v>92</v>
      </c>
      <c r="C143" s="85" t="s">
        <v>51</v>
      </c>
      <c r="D143" s="65">
        <v>52</v>
      </c>
      <c r="E143" s="64"/>
      <c r="F143" s="65">
        <f>ROUND(E143*D143,2)</f>
        <v>0</v>
      </c>
      <c r="G143" s="97"/>
      <c r="I143" s="154"/>
    </row>
    <row r="144" spans="1:9" s="153" customFormat="1" ht="14.25">
      <c r="A144" s="67"/>
      <c r="B144" s="80"/>
      <c r="C144" s="85"/>
      <c r="D144" s="65"/>
      <c r="E144" s="64"/>
      <c r="F144" s="65"/>
      <c r="G144" s="97"/>
      <c r="I144" s="154"/>
    </row>
    <row r="145" spans="1:9" s="153" customFormat="1" ht="28.5">
      <c r="A145" s="67" t="s">
        <v>25</v>
      </c>
      <c r="B145" s="80" t="s">
        <v>93</v>
      </c>
      <c r="C145" s="85" t="s">
        <v>51</v>
      </c>
      <c r="D145" s="65">
        <v>240</v>
      </c>
      <c r="E145" s="64"/>
      <c r="F145" s="65">
        <f>ROUND(E145*D145,2)</f>
        <v>0</v>
      </c>
      <c r="G145" s="97"/>
      <c r="I145" s="154"/>
    </row>
    <row r="146" spans="1:9" s="153" customFormat="1" ht="14.25">
      <c r="A146" s="67"/>
      <c r="B146" s="80"/>
      <c r="C146" s="85"/>
      <c r="D146" s="65"/>
      <c r="E146" s="64"/>
      <c r="F146" s="65"/>
      <c r="G146" s="97"/>
      <c r="I146" s="154"/>
    </row>
    <row r="147" spans="1:9" s="153" customFormat="1" ht="42.75">
      <c r="A147" s="67" t="s">
        <v>66</v>
      </c>
      <c r="B147" s="80" t="s">
        <v>94</v>
      </c>
      <c r="C147" s="85" t="s">
        <v>51</v>
      </c>
      <c r="D147" s="65">
        <v>115</v>
      </c>
      <c r="E147" s="64"/>
      <c r="F147" s="65">
        <f>ROUND(E147*D147,2)</f>
        <v>0</v>
      </c>
      <c r="G147" s="97"/>
      <c r="I147" s="154"/>
    </row>
    <row r="148" spans="1:9" s="153" customFormat="1" ht="14.25">
      <c r="A148" s="67"/>
      <c r="B148" s="80"/>
      <c r="C148" s="85"/>
      <c r="D148" s="65"/>
      <c r="E148" s="64"/>
      <c r="F148" s="65"/>
      <c r="G148" s="97"/>
      <c r="I148" s="154"/>
    </row>
    <row r="149" spans="1:9" s="153" customFormat="1" ht="28.5">
      <c r="A149" s="67" t="s">
        <v>68</v>
      </c>
      <c r="B149" s="80" t="s">
        <v>95</v>
      </c>
      <c r="C149" s="85" t="s">
        <v>48</v>
      </c>
      <c r="D149" s="65">
        <v>95</v>
      </c>
      <c r="E149" s="64"/>
      <c r="F149" s="65">
        <f>ROUND(E149*D149,2)</f>
        <v>0</v>
      </c>
      <c r="G149" s="97"/>
      <c r="I149" s="154"/>
    </row>
    <row r="150" spans="1:9" s="153" customFormat="1" ht="14.25">
      <c r="A150" s="67"/>
      <c r="B150" s="80"/>
      <c r="C150" s="85"/>
      <c r="D150" s="65"/>
      <c r="E150" s="64"/>
      <c r="F150" s="65"/>
      <c r="G150" s="97"/>
      <c r="I150" s="154"/>
    </row>
    <row r="151" spans="1:9" s="153" customFormat="1" ht="15">
      <c r="A151" s="72"/>
      <c r="B151" s="80"/>
      <c r="C151" s="85"/>
      <c r="D151" s="86"/>
      <c r="E151" s="103"/>
      <c r="F151" s="89"/>
      <c r="G151" s="97"/>
      <c r="I151" s="154"/>
    </row>
    <row r="152" spans="1:9" s="153" customFormat="1" ht="15">
      <c r="A152" s="72" t="s">
        <v>96</v>
      </c>
      <c r="B152" s="80"/>
      <c r="C152" s="85"/>
      <c r="D152" s="86"/>
      <c r="E152" s="103"/>
      <c r="F152" s="89"/>
      <c r="G152" s="97"/>
      <c r="I152" s="154"/>
    </row>
    <row r="153" spans="1:9" s="153" customFormat="1" ht="42.75">
      <c r="A153" s="67" t="s">
        <v>71</v>
      </c>
      <c r="B153" s="80" t="s">
        <v>97</v>
      </c>
      <c r="C153" s="85" t="s">
        <v>57</v>
      </c>
      <c r="D153" s="65">
        <v>18.5</v>
      </c>
      <c r="E153" s="64"/>
      <c r="F153" s="65">
        <f>ROUND(E153*D153,2)</f>
        <v>0</v>
      </c>
      <c r="G153" s="97"/>
      <c r="I153" s="154"/>
    </row>
    <row r="154" spans="1:9" s="153" customFormat="1" ht="14.25">
      <c r="A154" s="80"/>
      <c r="B154" s="80"/>
      <c r="C154" s="85"/>
      <c r="D154" s="86"/>
      <c r="E154" s="103"/>
      <c r="F154" s="89"/>
      <c r="G154" s="97"/>
      <c r="I154" s="154"/>
    </row>
    <row r="155" spans="1:9" s="153" customFormat="1" ht="28.5">
      <c r="A155" s="67" t="s">
        <v>73</v>
      </c>
      <c r="B155" s="80" t="s">
        <v>98</v>
      </c>
      <c r="C155" s="85" t="s">
        <v>57</v>
      </c>
      <c r="D155" s="65">
        <v>102</v>
      </c>
      <c r="E155" s="64"/>
      <c r="F155" s="65">
        <f>ROUND(E155*D155,2)</f>
        <v>0</v>
      </c>
      <c r="G155" s="97"/>
      <c r="I155" s="154"/>
    </row>
    <row r="156" spans="1:9" s="153" customFormat="1" ht="14.25">
      <c r="A156" s="67"/>
      <c r="B156" s="80"/>
      <c r="C156" s="85"/>
      <c r="D156" s="65"/>
      <c r="E156" s="64"/>
      <c r="F156" s="65"/>
      <c r="G156" s="97"/>
      <c r="I156" s="154"/>
    </row>
    <row r="157" spans="1:9" s="153" customFormat="1" ht="42.75">
      <c r="A157" s="67" t="s">
        <v>43</v>
      </c>
      <c r="B157" s="80" t="s">
        <v>99</v>
      </c>
      <c r="C157" s="85" t="s">
        <v>57</v>
      </c>
      <c r="D157" s="65">
        <v>96</v>
      </c>
      <c r="E157" s="64"/>
      <c r="F157" s="65">
        <f>ROUND(E157*D157,2)</f>
        <v>0</v>
      </c>
      <c r="G157" s="97"/>
      <c r="I157" s="154"/>
    </row>
    <row r="158" spans="1:9" s="153" customFormat="1" ht="14.25">
      <c r="A158" s="67"/>
      <c r="B158" s="80"/>
      <c r="C158" s="85"/>
      <c r="D158" s="65"/>
      <c r="E158" s="64"/>
      <c r="F158" s="65"/>
      <c r="G158" s="97"/>
      <c r="I158" s="154"/>
    </row>
    <row r="159" spans="1:9" s="153" customFormat="1" ht="28.5">
      <c r="A159" s="67" t="s">
        <v>77</v>
      </c>
      <c r="B159" s="80" t="s">
        <v>100</v>
      </c>
      <c r="C159" s="85" t="s">
        <v>57</v>
      </c>
      <c r="D159" s="65">
        <v>60.8</v>
      </c>
      <c r="E159" s="64"/>
      <c r="F159" s="65">
        <f>ROUND(E159*D159,2)</f>
        <v>0</v>
      </c>
      <c r="G159" s="97"/>
      <c r="I159" s="154"/>
    </row>
    <row r="160" spans="1:9" s="153" customFormat="1" ht="14.25">
      <c r="A160" s="67"/>
      <c r="B160" s="80"/>
      <c r="C160" s="85"/>
      <c r="D160" s="65"/>
      <c r="E160" s="64"/>
      <c r="F160" s="65"/>
      <c r="G160" s="97"/>
      <c r="I160" s="154"/>
    </row>
    <row r="161" spans="1:9" s="153" customFormat="1" ht="42.75">
      <c r="A161" s="67" t="s">
        <v>101</v>
      </c>
      <c r="B161" s="80" t="s">
        <v>102</v>
      </c>
      <c r="C161" s="85" t="s">
        <v>103</v>
      </c>
      <c r="D161" s="65">
        <v>6300</v>
      </c>
      <c r="E161" s="64"/>
      <c r="F161" s="65">
        <f>ROUND(E161*D161,2)</f>
        <v>0</v>
      </c>
      <c r="G161" s="97"/>
      <c r="I161" s="154"/>
    </row>
    <row r="162" spans="1:9" s="153" customFormat="1" ht="14.25">
      <c r="A162" s="67"/>
      <c r="B162" s="80"/>
      <c r="C162" s="85"/>
      <c r="D162" s="65"/>
      <c r="E162" s="64"/>
      <c r="F162" s="65"/>
      <c r="G162" s="97"/>
      <c r="I162" s="154"/>
    </row>
    <row r="163" spans="1:9" s="153" customFormat="1" ht="42.75">
      <c r="A163" s="67" t="s">
        <v>104</v>
      </c>
      <c r="B163" s="80" t="s">
        <v>105</v>
      </c>
      <c r="C163" s="85" t="s">
        <v>103</v>
      </c>
      <c r="D163" s="65">
        <v>5200</v>
      </c>
      <c r="E163" s="64"/>
      <c r="F163" s="65">
        <f>ROUND(E163*D163,2)</f>
        <v>0</v>
      </c>
      <c r="G163" s="97"/>
      <c r="I163" s="154"/>
    </row>
    <row r="164" spans="1:9" s="153" customFormat="1" ht="14.25">
      <c r="A164" s="67"/>
      <c r="B164" s="80"/>
      <c r="C164" s="85"/>
      <c r="D164" s="65"/>
      <c r="E164" s="64"/>
      <c r="F164" s="65"/>
      <c r="G164" s="97"/>
      <c r="I164" s="154"/>
    </row>
    <row r="165" spans="1:9" s="153" customFormat="1" ht="28.5">
      <c r="A165" s="67" t="s">
        <v>104</v>
      </c>
      <c r="B165" s="80" t="s">
        <v>106</v>
      </c>
      <c r="C165" s="85" t="s">
        <v>103</v>
      </c>
      <c r="D165" s="65">
        <v>3500</v>
      </c>
      <c r="E165" s="64"/>
      <c r="F165" s="65">
        <f>ROUND(E165*D165,2)</f>
        <v>0</v>
      </c>
      <c r="G165" s="97"/>
      <c r="I165" s="154"/>
    </row>
    <row r="166" spans="1:9" s="153" customFormat="1" ht="14.25">
      <c r="A166" s="80"/>
      <c r="B166" s="80"/>
      <c r="C166" s="85"/>
      <c r="D166" s="86"/>
      <c r="E166" s="103"/>
      <c r="F166" s="89"/>
      <c r="G166" s="97"/>
      <c r="I166" s="154"/>
    </row>
    <row r="167" spans="1:9" s="153" customFormat="1" ht="15">
      <c r="A167" s="72" t="s">
        <v>107</v>
      </c>
      <c r="B167" s="80"/>
      <c r="C167" s="85"/>
      <c r="D167" s="86"/>
      <c r="E167" s="103"/>
      <c r="F167" s="89"/>
      <c r="G167" s="97"/>
      <c r="I167" s="154"/>
    </row>
    <row r="168" spans="1:9" s="153" customFormat="1" ht="85.5">
      <c r="A168" s="67" t="s">
        <v>55</v>
      </c>
      <c r="B168" s="80" t="s">
        <v>108</v>
      </c>
      <c r="C168" s="85" t="s">
        <v>48</v>
      </c>
      <c r="D168" s="86">
        <v>95</v>
      </c>
      <c r="E168" s="64"/>
      <c r="F168" s="65">
        <f>ROUND(E168*D168,2)</f>
        <v>0</v>
      </c>
      <c r="G168" s="97"/>
      <c r="I168" s="154"/>
    </row>
    <row r="169" spans="1:9" s="153" customFormat="1" ht="14.25">
      <c r="A169" s="67"/>
      <c r="B169" s="80"/>
      <c r="C169" s="85"/>
      <c r="D169" s="86"/>
      <c r="E169" s="64"/>
      <c r="F169" s="65"/>
      <c r="G169" s="97"/>
      <c r="I169" s="154"/>
    </row>
    <row r="170" spans="1:9" s="153" customFormat="1" ht="42.75">
      <c r="A170" s="67" t="s">
        <v>58</v>
      </c>
      <c r="B170" s="80" t="s">
        <v>109</v>
      </c>
      <c r="C170" s="85" t="s">
        <v>48</v>
      </c>
      <c r="D170" s="86">
        <v>95</v>
      </c>
      <c r="E170" s="64"/>
      <c r="F170" s="65">
        <f>ROUND(E170*D170,2)</f>
        <v>0</v>
      </c>
      <c r="G170" s="97"/>
      <c r="I170" s="154"/>
    </row>
    <row r="171" spans="1:9" s="153" customFormat="1" ht="15">
      <c r="A171" s="72"/>
      <c r="B171" s="80"/>
      <c r="C171" s="85"/>
      <c r="D171" s="86"/>
      <c r="E171" s="103"/>
      <c r="F171" s="89"/>
      <c r="G171" s="97"/>
      <c r="I171" s="154"/>
    </row>
    <row r="172" spans="1:9" s="153" customFormat="1" ht="42.75">
      <c r="A172" s="67" t="s">
        <v>110</v>
      </c>
      <c r="B172" s="80" t="s">
        <v>111</v>
      </c>
      <c r="C172" s="85" t="s">
        <v>48</v>
      </c>
      <c r="D172" s="86">
        <v>65</v>
      </c>
      <c r="E172" s="64"/>
      <c r="F172" s="65">
        <f>ROUND(E172*D172,2)</f>
        <v>0</v>
      </c>
      <c r="G172" s="97"/>
      <c r="I172" s="154"/>
    </row>
    <row r="173" spans="2:9" s="153" customFormat="1" ht="14.25">
      <c r="B173" s="80"/>
      <c r="C173" s="85"/>
      <c r="D173" s="86"/>
      <c r="E173" s="103"/>
      <c r="F173" s="89"/>
      <c r="G173" s="97"/>
      <c r="I173" s="154"/>
    </row>
    <row r="174" spans="2:9" s="153" customFormat="1" ht="15">
      <c r="B174" s="80"/>
      <c r="C174" s="85"/>
      <c r="D174" s="81" t="s">
        <v>112</v>
      </c>
      <c r="E174" s="102"/>
      <c r="F174" s="104">
        <f>SUM(F143:F172)</f>
        <v>0</v>
      </c>
      <c r="G174" s="97"/>
      <c r="I174" s="154"/>
    </row>
    <row r="175" spans="2:9" s="153" customFormat="1" ht="14.25">
      <c r="B175" s="80"/>
      <c r="C175" s="85"/>
      <c r="D175" s="86"/>
      <c r="E175" s="103"/>
      <c r="F175" s="89"/>
      <c r="G175" s="97"/>
      <c r="I175" s="154"/>
    </row>
    <row r="176" spans="1:9" s="153" customFormat="1" ht="15">
      <c r="A176" s="87" t="s">
        <v>113</v>
      </c>
      <c r="B176" s="80"/>
      <c r="C176" s="85"/>
      <c r="D176" s="86"/>
      <c r="E176" s="103"/>
      <c r="F176" s="89"/>
      <c r="G176" s="97"/>
      <c r="I176" s="154"/>
    </row>
    <row r="177" spans="1:9" s="153" customFormat="1" ht="15">
      <c r="A177" s="87"/>
      <c r="B177" s="80"/>
      <c r="C177" s="85"/>
      <c r="D177" s="86"/>
      <c r="E177" s="103"/>
      <c r="F177" s="89"/>
      <c r="G177" s="97"/>
      <c r="I177" s="154"/>
    </row>
    <row r="178" spans="1:9" s="153" customFormat="1" ht="15">
      <c r="A178" s="87" t="s">
        <v>114</v>
      </c>
      <c r="B178" s="80"/>
      <c r="C178" s="85"/>
      <c r="D178" s="86"/>
      <c r="E178" s="103"/>
      <c r="F178" s="89"/>
      <c r="G178" s="97"/>
      <c r="I178" s="154"/>
    </row>
    <row r="179" spans="1:9" s="153" customFormat="1" ht="45">
      <c r="A179" s="67" t="s">
        <v>22</v>
      </c>
      <c r="B179" s="80" t="s">
        <v>115</v>
      </c>
      <c r="C179" s="77" t="s">
        <v>116</v>
      </c>
      <c r="D179" s="105">
        <v>2</v>
      </c>
      <c r="E179" s="103"/>
      <c r="F179" s="65">
        <f>+D179*E179</f>
        <v>0</v>
      </c>
      <c r="G179" s="97"/>
      <c r="I179" s="154"/>
    </row>
    <row r="180" spans="1:9" s="153" customFormat="1" ht="14.25">
      <c r="A180" s="67"/>
      <c r="B180" s="68"/>
      <c r="C180" s="62"/>
      <c r="D180" s="63"/>
      <c r="E180" s="64"/>
      <c r="F180" s="65"/>
      <c r="G180" s="97"/>
      <c r="I180" s="154"/>
    </row>
    <row r="181" spans="1:9" s="153" customFormat="1" ht="71.25">
      <c r="A181" s="67" t="s">
        <v>25</v>
      </c>
      <c r="B181" s="68" t="s">
        <v>117</v>
      </c>
      <c r="E181" s="160"/>
      <c r="G181" s="97"/>
      <c r="I181" s="154"/>
    </row>
    <row r="182" spans="1:9" s="153" customFormat="1" ht="14.25">
      <c r="A182" s="67"/>
      <c r="B182" s="68" t="s">
        <v>118</v>
      </c>
      <c r="C182" s="62" t="s">
        <v>24</v>
      </c>
      <c r="D182" s="63">
        <v>2</v>
      </c>
      <c r="E182" s="64"/>
      <c r="F182" s="65">
        <f>D182*E182</f>
        <v>0</v>
      </c>
      <c r="G182" s="97"/>
      <c r="I182" s="154"/>
    </row>
    <row r="183" spans="1:9" s="153" customFormat="1" ht="14.25">
      <c r="A183" s="67"/>
      <c r="B183" s="68"/>
      <c r="C183" s="62"/>
      <c r="D183" s="63"/>
      <c r="E183" s="64"/>
      <c r="F183" s="65"/>
      <c r="G183" s="97"/>
      <c r="I183" s="154"/>
    </row>
    <row r="184" spans="1:9" s="153" customFormat="1" ht="14.25">
      <c r="A184" s="94"/>
      <c r="B184" s="68"/>
      <c r="C184" s="62"/>
      <c r="D184" s="63"/>
      <c r="E184" s="64"/>
      <c r="F184" s="65"/>
      <c r="G184" s="97"/>
      <c r="I184" s="154"/>
    </row>
    <row r="185" spans="1:9" s="153" customFormat="1" ht="15">
      <c r="A185" s="60" t="s">
        <v>119</v>
      </c>
      <c r="B185" s="68"/>
      <c r="C185" s="62"/>
      <c r="D185" s="63"/>
      <c r="E185" s="64"/>
      <c r="F185" s="65"/>
      <c r="G185" s="97"/>
      <c r="I185" s="154"/>
    </row>
    <row r="186" spans="1:9" s="153" customFormat="1" ht="99.75">
      <c r="A186" s="67" t="s">
        <v>66</v>
      </c>
      <c r="B186" s="68" t="s">
        <v>120</v>
      </c>
      <c r="C186" s="62"/>
      <c r="D186" s="63"/>
      <c r="E186" s="64"/>
      <c r="F186" s="65"/>
      <c r="G186" s="97"/>
      <c r="I186" s="154"/>
    </row>
    <row r="187" spans="1:9" s="153" customFormat="1" ht="14.25">
      <c r="A187" s="67"/>
      <c r="B187" s="69" t="s">
        <v>121</v>
      </c>
      <c r="C187" s="62" t="s">
        <v>48</v>
      </c>
      <c r="D187" s="63">
        <v>121</v>
      </c>
      <c r="E187" s="64"/>
      <c r="F187" s="65">
        <f>+D187*E187</f>
        <v>0</v>
      </c>
      <c r="G187" s="97"/>
      <c r="I187" s="154"/>
    </row>
    <row r="188" spans="1:9" s="153" customFormat="1" ht="14.25">
      <c r="A188" s="67"/>
      <c r="B188" s="68"/>
      <c r="C188" s="62"/>
      <c r="D188" s="63"/>
      <c r="E188" s="64"/>
      <c r="F188" s="65"/>
      <c r="G188" s="97"/>
      <c r="I188" s="154"/>
    </row>
    <row r="189" spans="1:9" s="153" customFormat="1" ht="14.25">
      <c r="A189" s="67"/>
      <c r="B189" s="68"/>
      <c r="C189" s="62"/>
      <c r="D189" s="63"/>
      <c r="E189" s="64"/>
      <c r="F189" s="65"/>
      <c r="G189" s="97"/>
      <c r="I189" s="154"/>
    </row>
    <row r="190" spans="1:9" s="153" customFormat="1" ht="100.5">
      <c r="A190" s="67" t="s">
        <v>68</v>
      </c>
      <c r="B190" s="69" t="s">
        <v>122</v>
      </c>
      <c r="C190" s="70" t="s">
        <v>24</v>
      </c>
      <c r="D190" s="65">
        <v>2</v>
      </c>
      <c r="E190" s="64"/>
      <c r="F190" s="65">
        <f>+D190*E190</f>
        <v>0</v>
      </c>
      <c r="G190" s="97"/>
      <c r="I190" s="154"/>
    </row>
    <row r="191" spans="1:9" s="153" customFormat="1" ht="14.25">
      <c r="A191" s="67"/>
      <c r="B191" s="68"/>
      <c r="C191" s="62"/>
      <c r="D191" s="63"/>
      <c r="E191" s="64"/>
      <c r="F191" s="65"/>
      <c r="G191" s="97"/>
      <c r="I191" s="154"/>
    </row>
    <row r="192" spans="1:8" s="153" customFormat="1" ht="14.25">
      <c r="A192" s="156"/>
      <c r="B192" s="68"/>
      <c r="C192" s="62"/>
      <c r="D192" s="63"/>
      <c r="E192" s="64"/>
      <c r="F192" s="65"/>
      <c r="G192" s="97"/>
      <c r="H192" s="97"/>
    </row>
    <row r="193" spans="1:6" s="153" customFormat="1" ht="15">
      <c r="A193" s="84"/>
      <c r="B193" s="80"/>
      <c r="C193" s="85"/>
      <c r="D193" s="81" t="s">
        <v>123</v>
      </c>
      <c r="E193" s="102"/>
      <c r="F193" s="83">
        <f>SUM(F178:F191)</f>
        <v>0</v>
      </c>
    </row>
    <row r="194" spans="1:6" s="153" customFormat="1" ht="14.25">
      <c r="A194" s="84"/>
      <c r="B194" s="80"/>
      <c r="C194" s="85"/>
      <c r="D194" s="63"/>
      <c r="E194" s="64"/>
      <c r="F194" s="65"/>
    </row>
    <row r="195" spans="1:7" s="153" customFormat="1" ht="15">
      <c r="A195" s="106" t="s">
        <v>124</v>
      </c>
      <c r="B195" s="107"/>
      <c r="C195" s="90"/>
      <c r="D195" s="77"/>
      <c r="E195" s="78"/>
      <c r="F195" s="154"/>
      <c r="G195" s="89"/>
    </row>
    <row r="196" spans="1:7" s="153" customFormat="1" ht="15">
      <c r="A196" s="108"/>
      <c r="B196" s="109"/>
      <c r="C196" s="90"/>
      <c r="D196" s="85"/>
      <c r="E196" s="99"/>
      <c r="F196" s="110"/>
      <c r="G196" s="110"/>
    </row>
    <row r="197" spans="1:7" s="153" customFormat="1" ht="15">
      <c r="A197" s="111" t="s">
        <v>125</v>
      </c>
      <c r="B197" s="112"/>
      <c r="C197" s="90"/>
      <c r="D197" s="85"/>
      <c r="E197" s="161"/>
      <c r="F197" s="65"/>
      <c r="G197" s="65"/>
    </row>
    <row r="198" spans="1:6" s="153" customFormat="1" ht="14.25">
      <c r="A198" s="67" t="s">
        <v>22</v>
      </c>
      <c r="B198" s="69" t="s">
        <v>126</v>
      </c>
      <c r="C198" s="62"/>
      <c r="D198" s="63"/>
      <c r="E198" s="64"/>
      <c r="F198" s="65"/>
    </row>
    <row r="199" spans="1:6" s="153" customFormat="1" ht="14.25">
      <c r="A199" s="67"/>
      <c r="B199" s="69" t="s">
        <v>127</v>
      </c>
      <c r="C199" s="70" t="s">
        <v>128</v>
      </c>
      <c r="D199" s="65">
        <v>5</v>
      </c>
      <c r="E199" s="64"/>
      <c r="F199" s="65">
        <f>+D199*E199</f>
        <v>0</v>
      </c>
    </row>
    <row r="200" spans="1:6" s="153" customFormat="1" ht="14.25">
      <c r="A200" s="67"/>
      <c r="B200" s="69" t="s">
        <v>129</v>
      </c>
      <c r="C200" s="70" t="s">
        <v>128</v>
      </c>
      <c r="D200" s="65">
        <v>2</v>
      </c>
      <c r="E200" s="64"/>
      <c r="F200" s="65">
        <f>+D200*E200</f>
        <v>0</v>
      </c>
    </row>
    <row r="201" spans="1:6" s="153" customFormat="1" ht="14.25">
      <c r="A201" s="67"/>
      <c r="B201" s="69"/>
      <c r="C201" s="70"/>
      <c r="D201" s="65"/>
      <c r="E201" s="64"/>
      <c r="F201" s="65"/>
    </row>
    <row r="202" spans="1:6" s="153" customFormat="1" ht="28.5">
      <c r="A202" s="67" t="s">
        <v>25</v>
      </c>
      <c r="B202" s="69" t="s">
        <v>130</v>
      </c>
      <c r="C202" s="62"/>
      <c r="D202" s="63"/>
      <c r="E202" s="64"/>
      <c r="F202" s="65"/>
    </row>
    <row r="203" spans="1:6" s="153" customFormat="1" ht="14.25">
      <c r="A203" s="67"/>
      <c r="B203" s="69" t="s">
        <v>35</v>
      </c>
      <c r="C203" s="70" t="s">
        <v>128</v>
      </c>
      <c r="D203" s="65">
        <v>5</v>
      </c>
      <c r="E203" s="64"/>
      <c r="F203" s="65">
        <f>+D203*E203</f>
        <v>0</v>
      </c>
    </row>
    <row r="204" spans="1:6" s="153" customFormat="1" ht="14.25">
      <c r="A204" s="67"/>
      <c r="B204" s="69" t="s">
        <v>37</v>
      </c>
      <c r="C204" s="70" t="s">
        <v>128</v>
      </c>
      <c r="D204" s="65">
        <v>5</v>
      </c>
      <c r="E204" s="64"/>
      <c r="F204" s="65">
        <f>+D204*E204</f>
        <v>0</v>
      </c>
    </row>
    <row r="205" spans="1:9" s="54" customFormat="1" ht="14.25">
      <c r="A205" s="84"/>
      <c r="B205" s="90"/>
      <c r="C205" s="85"/>
      <c r="D205" s="86"/>
      <c r="E205" s="78"/>
      <c r="F205" s="65"/>
      <c r="G205" s="153"/>
      <c r="I205" s="157"/>
    </row>
    <row r="206" spans="1:9" s="54" customFormat="1" ht="15">
      <c r="A206" s="84"/>
      <c r="B206" s="90"/>
      <c r="C206" s="85"/>
      <c r="D206" s="81" t="s">
        <v>131</v>
      </c>
      <c r="E206" s="102"/>
      <c r="F206" s="83">
        <f>SUM(F199:F204)</f>
        <v>0</v>
      </c>
      <c r="G206" s="153"/>
      <c r="I206" s="157"/>
    </row>
    <row r="207" spans="1:9" s="54" customFormat="1" ht="12.75">
      <c r="A207" s="113"/>
      <c r="B207" s="114"/>
      <c r="C207" s="115"/>
      <c r="D207" s="116"/>
      <c r="E207" s="117"/>
      <c r="F207" s="117"/>
      <c r="I207" s="157"/>
    </row>
    <row r="208" spans="1:9" s="54" customFormat="1" ht="12.75">
      <c r="A208" s="113"/>
      <c r="B208" s="114"/>
      <c r="C208" s="115"/>
      <c r="D208" s="116"/>
      <c r="E208" s="117"/>
      <c r="F208" s="117"/>
      <c r="I208" s="157"/>
    </row>
    <row r="209" spans="1:9" s="54" customFormat="1" ht="12.75">
      <c r="A209" s="113"/>
      <c r="B209" s="114"/>
      <c r="C209" s="115"/>
      <c r="D209" s="116"/>
      <c r="E209" s="117"/>
      <c r="F209" s="117"/>
      <c r="I209" s="157"/>
    </row>
    <row r="210" spans="1:9" s="54" customFormat="1" ht="12.75">
      <c r="A210" s="113"/>
      <c r="B210" s="114"/>
      <c r="C210" s="115"/>
      <c r="D210" s="116"/>
      <c r="E210" s="117"/>
      <c r="F210" s="117"/>
      <c r="I210" s="157"/>
    </row>
    <row r="211" spans="1:9" s="54" customFormat="1" ht="12.75">
      <c r="A211" s="113"/>
      <c r="B211" s="114"/>
      <c r="C211" s="115"/>
      <c r="D211" s="116"/>
      <c r="E211" s="117"/>
      <c r="F211" s="117"/>
      <c r="I211" s="157"/>
    </row>
    <row r="212" spans="1:9" s="54" customFormat="1" ht="12.75">
      <c r="A212" s="113"/>
      <c r="B212" s="114"/>
      <c r="C212" s="115"/>
      <c r="D212" s="116"/>
      <c r="E212" s="117"/>
      <c r="F212" s="117"/>
      <c r="I212" s="157"/>
    </row>
    <row r="213" spans="1:9" s="54" customFormat="1" ht="12.75">
      <c r="A213" s="113"/>
      <c r="B213" s="114"/>
      <c r="C213" s="115"/>
      <c r="D213" s="116"/>
      <c r="E213" s="117"/>
      <c r="F213" s="117"/>
      <c r="I213" s="157"/>
    </row>
    <row r="214" spans="1:9" s="54" customFormat="1" ht="12.75">
      <c r="A214" s="113"/>
      <c r="B214" s="114"/>
      <c r="C214" s="115"/>
      <c r="D214" s="116"/>
      <c r="E214" s="117"/>
      <c r="F214" s="117"/>
      <c r="I214" s="157"/>
    </row>
    <row r="215" spans="1:9" s="54" customFormat="1" ht="12.75">
      <c r="A215" s="113"/>
      <c r="B215" s="114"/>
      <c r="C215" s="115"/>
      <c r="D215" s="116"/>
      <c r="E215" s="117"/>
      <c r="F215" s="117"/>
      <c r="I215" s="157"/>
    </row>
    <row r="216" spans="1:9" s="54" customFormat="1" ht="12.75">
      <c r="A216" s="113"/>
      <c r="B216" s="114"/>
      <c r="C216" s="115"/>
      <c r="D216" s="116"/>
      <c r="E216" s="117"/>
      <c r="F216" s="117"/>
      <c r="I216" s="157"/>
    </row>
    <row r="217" spans="1:9" s="54" customFormat="1" ht="12.75">
      <c r="A217" s="113"/>
      <c r="B217" s="114"/>
      <c r="C217" s="115"/>
      <c r="D217" s="116"/>
      <c r="E217" s="117"/>
      <c r="F217" s="117"/>
      <c r="I217" s="157"/>
    </row>
    <row r="218" spans="1:9" s="54" customFormat="1" ht="12.75">
      <c r="A218" s="113"/>
      <c r="B218" s="114"/>
      <c r="C218" s="115"/>
      <c r="D218" s="116"/>
      <c r="E218" s="117"/>
      <c r="F218" s="117"/>
      <c r="I218" s="157"/>
    </row>
    <row r="219" spans="1:9" s="54" customFormat="1" ht="12.75">
      <c r="A219" s="113"/>
      <c r="B219" s="114"/>
      <c r="C219" s="115"/>
      <c r="D219" s="116"/>
      <c r="E219" s="117"/>
      <c r="F219" s="117"/>
      <c r="I219" s="157"/>
    </row>
    <row r="220" spans="1:9" s="54" customFormat="1" ht="12.75">
      <c r="A220" s="113"/>
      <c r="B220" s="114"/>
      <c r="C220" s="115"/>
      <c r="D220" s="116"/>
      <c r="E220" s="117"/>
      <c r="F220" s="117"/>
      <c r="I220" s="157"/>
    </row>
    <row r="221" spans="1:9" s="54" customFormat="1" ht="12.75">
      <c r="A221" s="113"/>
      <c r="B221" s="114"/>
      <c r="C221" s="115"/>
      <c r="D221" s="116"/>
      <c r="E221" s="117"/>
      <c r="F221" s="117"/>
      <c r="I221" s="157"/>
    </row>
    <row r="222" spans="1:9" s="54" customFormat="1" ht="12.75">
      <c r="A222" s="113"/>
      <c r="B222" s="114"/>
      <c r="C222" s="115"/>
      <c r="D222" s="116"/>
      <c r="E222" s="117"/>
      <c r="F222" s="117"/>
      <c r="I222" s="157"/>
    </row>
    <row r="223" spans="1:9" s="54" customFormat="1" ht="12.75">
      <c r="A223" s="113"/>
      <c r="B223" s="114"/>
      <c r="C223" s="115"/>
      <c r="D223" s="116"/>
      <c r="E223" s="117"/>
      <c r="F223" s="117"/>
      <c r="I223" s="157"/>
    </row>
    <row r="224" spans="1:9" s="54" customFormat="1" ht="12.75">
      <c r="A224" s="113"/>
      <c r="B224" s="114"/>
      <c r="C224" s="115"/>
      <c r="D224" s="116"/>
      <c r="E224" s="117"/>
      <c r="F224" s="117"/>
      <c r="I224" s="157"/>
    </row>
    <row r="225" spans="1:9" s="54" customFormat="1" ht="12.75">
      <c r="A225" s="113"/>
      <c r="B225" s="114"/>
      <c r="C225" s="115"/>
      <c r="D225" s="116"/>
      <c r="E225" s="117"/>
      <c r="F225" s="117"/>
      <c r="I225" s="157"/>
    </row>
    <row r="226" spans="1:9" s="54" customFormat="1" ht="12.75">
      <c r="A226" s="113"/>
      <c r="B226" s="114"/>
      <c r="C226" s="115"/>
      <c r="D226" s="116"/>
      <c r="E226" s="117"/>
      <c r="F226" s="117"/>
      <c r="I226" s="157"/>
    </row>
    <row r="227" spans="1:9" s="54" customFormat="1" ht="12.75">
      <c r="A227" s="113"/>
      <c r="B227" s="114"/>
      <c r="C227" s="115"/>
      <c r="D227" s="116"/>
      <c r="E227" s="117"/>
      <c r="F227" s="117"/>
      <c r="I227" s="157"/>
    </row>
    <row r="228" spans="1:9" s="54" customFormat="1" ht="12.75">
      <c r="A228" s="113"/>
      <c r="B228" s="114"/>
      <c r="C228" s="115"/>
      <c r="D228" s="116"/>
      <c r="E228" s="117"/>
      <c r="F228" s="117"/>
      <c r="I228" s="157"/>
    </row>
    <row r="229" spans="1:9" s="54" customFormat="1" ht="12.75">
      <c r="A229" s="113"/>
      <c r="B229" s="114"/>
      <c r="C229" s="115"/>
      <c r="D229" s="116"/>
      <c r="E229" s="117"/>
      <c r="F229" s="117"/>
      <c r="I229" s="157"/>
    </row>
    <row r="230" spans="1:9" s="54" customFormat="1" ht="12.75">
      <c r="A230" s="113"/>
      <c r="B230" s="114"/>
      <c r="C230" s="115"/>
      <c r="D230" s="116"/>
      <c r="E230" s="117"/>
      <c r="F230" s="117"/>
      <c r="I230" s="157"/>
    </row>
    <row r="231" spans="1:9" s="54" customFormat="1" ht="12.75">
      <c r="A231" s="113"/>
      <c r="B231" s="114"/>
      <c r="C231" s="115"/>
      <c r="D231" s="116"/>
      <c r="E231" s="117"/>
      <c r="F231" s="117"/>
      <c r="I231" s="157"/>
    </row>
    <row r="232" spans="1:9" s="54" customFormat="1" ht="12.75">
      <c r="A232" s="113"/>
      <c r="B232" s="114"/>
      <c r="C232" s="115"/>
      <c r="D232" s="116"/>
      <c r="E232" s="117"/>
      <c r="F232" s="117"/>
      <c r="I232" s="157"/>
    </row>
    <row r="233" spans="1:9" s="54" customFormat="1" ht="12.75">
      <c r="A233" s="113"/>
      <c r="B233" s="114"/>
      <c r="C233" s="115"/>
      <c r="D233" s="116"/>
      <c r="E233" s="117"/>
      <c r="F233" s="117"/>
      <c r="I233" s="157"/>
    </row>
    <row r="234" spans="1:9" s="54" customFormat="1" ht="12.75">
      <c r="A234" s="113"/>
      <c r="B234" s="114"/>
      <c r="C234" s="115"/>
      <c r="D234" s="116"/>
      <c r="E234" s="117"/>
      <c r="F234" s="117"/>
      <c r="I234" s="157"/>
    </row>
    <row r="235" spans="1:9" s="54" customFormat="1" ht="12.75">
      <c r="A235" s="113"/>
      <c r="B235" s="114"/>
      <c r="C235" s="115"/>
      <c r="D235" s="116"/>
      <c r="E235" s="117"/>
      <c r="F235" s="117"/>
      <c r="I235" s="157"/>
    </row>
    <row r="236" spans="1:9" s="54" customFormat="1" ht="12.75">
      <c r="A236" s="113"/>
      <c r="B236" s="114"/>
      <c r="C236" s="115"/>
      <c r="D236" s="116"/>
      <c r="E236" s="117"/>
      <c r="F236" s="117"/>
      <c r="I236" s="157"/>
    </row>
    <row r="237" spans="1:9" s="54" customFormat="1" ht="12.75">
      <c r="A237" s="113"/>
      <c r="B237" s="114"/>
      <c r="C237" s="115"/>
      <c r="D237" s="116"/>
      <c r="E237" s="117"/>
      <c r="F237" s="117"/>
      <c r="I237" s="157"/>
    </row>
    <row r="238" spans="1:9" s="54" customFormat="1" ht="12.75">
      <c r="A238" s="113"/>
      <c r="B238" s="114"/>
      <c r="C238" s="115"/>
      <c r="D238" s="116"/>
      <c r="E238" s="117"/>
      <c r="F238" s="117"/>
      <c r="I238" s="157"/>
    </row>
    <row r="239" spans="1:9" s="54" customFormat="1" ht="12.75">
      <c r="A239" s="113"/>
      <c r="B239" s="114"/>
      <c r="C239" s="115"/>
      <c r="D239" s="116"/>
      <c r="E239" s="117"/>
      <c r="F239" s="117"/>
      <c r="I239" s="157"/>
    </row>
    <row r="240" spans="1:9" s="54" customFormat="1" ht="12.75">
      <c r="A240" s="113"/>
      <c r="B240" s="114"/>
      <c r="C240" s="115"/>
      <c r="D240" s="116"/>
      <c r="E240" s="117"/>
      <c r="F240" s="117"/>
      <c r="I240" s="157"/>
    </row>
    <row r="241" spans="1:9" s="54" customFormat="1" ht="12.75">
      <c r="A241" s="113"/>
      <c r="B241" s="114"/>
      <c r="C241" s="115"/>
      <c r="D241" s="116"/>
      <c r="E241" s="117"/>
      <c r="F241" s="117"/>
      <c r="I241" s="157"/>
    </row>
    <row r="242" spans="1:9" s="54" customFormat="1" ht="12.75">
      <c r="A242" s="113"/>
      <c r="B242" s="114"/>
      <c r="C242" s="115"/>
      <c r="D242" s="116"/>
      <c r="E242" s="117"/>
      <c r="F242" s="117"/>
      <c r="I242" s="157"/>
    </row>
    <row r="243" spans="1:9" s="54" customFormat="1" ht="12.75">
      <c r="A243" s="113"/>
      <c r="B243" s="114"/>
      <c r="C243" s="115"/>
      <c r="D243" s="116"/>
      <c r="E243" s="117"/>
      <c r="F243" s="117"/>
      <c r="I243" s="157"/>
    </row>
    <row r="244" spans="1:9" s="54" customFormat="1" ht="12.75">
      <c r="A244" s="113"/>
      <c r="B244" s="114"/>
      <c r="C244" s="115"/>
      <c r="D244" s="116"/>
      <c r="E244" s="117"/>
      <c r="F244" s="117"/>
      <c r="I244" s="157"/>
    </row>
    <row r="245" spans="1:9" s="54" customFormat="1" ht="12.75">
      <c r="A245" s="113"/>
      <c r="B245" s="114"/>
      <c r="C245" s="115"/>
      <c r="D245" s="116"/>
      <c r="E245" s="117"/>
      <c r="F245" s="117"/>
      <c r="I245" s="157"/>
    </row>
    <row r="246" spans="1:9" s="54" customFormat="1" ht="12.75">
      <c r="A246" s="113"/>
      <c r="B246" s="114"/>
      <c r="C246" s="115"/>
      <c r="D246" s="116"/>
      <c r="E246" s="117"/>
      <c r="F246" s="117"/>
      <c r="I246" s="157"/>
    </row>
    <row r="247" spans="1:9" s="54" customFormat="1" ht="12.75">
      <c r="A247" s="113"/>
      <c r="B247" s="114"/>
      <c r="C247" s="115"/>
      <c r="D247" s="116"/>
      <c r="E247" s="117"/>
      <c r="F247" s="117"/>
      <c r="I247" s="157"/>
    </row>
    <row r="248" spans="1:9" s="54" customFormat="1" ht="12.75">
      <c r="A248" s="113"/>
      <c r="B248" s="114"/>
      <c r="C248" s="115"/>
      <c r="D248" s="116"/>
      <c r="E248" s="117"/>
      <c r="F248" s="117"/>
      <c r="I248" s="157"/>
    </row>
    <row r="249" spans="1:9" s="54" customFormat="1" ht="12.75">
      <c r="A249" s="113"/>
      <c r="B249" s="114"/>
      <c r="C249" s="115"/>
      <c r="D249" s="116"/>
      <c r="E249" s="117"/>
      <c r="F249" s="117"/>
      <c r="I249" s="157"/>
    </row>
    <row r="250" spans="1:9" s="54" customFormat="1" ht="12.75">
      <c r="A250" s="113"/>
      <c r="B250" s="114"/>
      <c r="C250" s="115"/>
      <c r="D250" s="116"/>
      <c r="E250" s="117"/>
      <c r="F250" s="117"/>
      <c r="I250" s="157"/>
    </row>
    <row r="251" spans="1:9" s="54" customFormat="1" ht="12.75">
      <c r="A251" s="113"/>
      <c r="B251" s="114"/>
      <c r="C251" s="115"/>
      <c r="D251" s="116"/>
      <c r="E251" s="117"/>
      <c r="F251" s="117"/>
      <c r="I251" s="157"/>
    </row>
    <row r="252" spans="1:9" s="54" customFormat="1" ht="12.75">
      <c r="A252" s="113"/>
      <c r="B252" s="114"/>
      <c r="C252" s="115"/>
      <c r="D252" s="116"/>
      <c r="E252" s="117"/>
      <c r="F252" s="117"/>
      <c r="I252" s="157"/>
    </row>
    <row r="253" spans="1:9" s="54" customFormat="1" ht="12.75">
      <c r="A253" s="113"/>
      <c r="B253" s="114"/>
      <c r="C253" s="115"/>
      <c r="D253" s="116"/>
      <c r="E253" s="117"/>
      <c r="F253" s="117"/>
      <c r="I253" s="157"/>
    </row>
    <row r="254" spans="1:9" s="54" customFormat="1" ht="12.75">
      <c r="A254" s="113"/>
      <c r="B254" s="114"/>
      <c r="C254" s="115"/>
      <c r="D254" s="116"/>
      <c r="E254" s="117"/>
      <c r="F254" s="117"/>
      <c r="I254" s="157"/>
    </row>
    <row r="255" spans="1:9" s="54" customFormat="1" ht="12.75">
      <c r="A255" s="113"/>
      <c r="B255" s="114"/>
      <c r="C255" s="115"/>
      <c r="D255" s="116"/>
      <c r="E255" s="117"/>
      <c r="F255" s="117"/>
      <c r="I255" s="157"/>
    </row>
    <row r="256" spans="1:9" s="54" customFormat="1" ht="12.75">
      <c r="A256" s="113"/>
      <c r="B256" s="114"/>
      <c r="C256" s="115"/>
      <c r="D256" s="116"/>
      <c r="E256" s="117"/>
      <c r="F256" s="117"/>
      <c r="I256" s="157"/>
    </row>
    <row r="257" spans="1:9" s="54" customFormat="1" ht="12.75">
      <c r="A257" s="113"/>
      <c r="B257" s="114"/>
      <c r="C257" s="115"/>
      <c r="D257" s="116"/>
      <c r="E257" s="117"/>
      <c r="F257" s="117"/>
      <c r="I257" s="157"/>
    </row>
    <row r="258" spans="1:9" s="54" customFormat="1" ht="12.75">
      <c r="A258" s="113"/>
      <c r="B258" s="114"/>
      <c r="C258" s="115"/>
      <c r="D258" s="116"/>
      <c r="E258" s="117"/>
      <c r="F258" s="117"/>
      <c r="I258" s="157"/>
    </row>
    <row r="259" spans="1:9" s="54" customFormat="1" ht="12.75">
      <c r="A259" s="113"/>
      <c r="B259" s="114"/>
      <c r="C259" s="115"/>
      <c r="D259" s="116"/>
      <c r="E259" s="117"/>
      <c r="F259" s="117"/>
      <c r="I259" s="157"/>
    </row>
    <row r="260" spans="1:9" s="54" customFormat="1" ht="12.75">
      <c r="A260" s="113"/>
      <c r="B260" s="114"/>
      <c r="C260" s="115"/>
      <c r="D260" s="116"/>
      <c r="E260" s="117"/>
      <c r="F260" s="117"/>
      <c r="I260" s="157"/>
    </row>
    <row r="261" spans="1:9" s="54" customFormat="1" ht="12.75">
      <c r="A261" s="113"/>
      <c r="B261" s="114"/>
      <c r="C261" s="115"/>
      <c r="D261" s="116"/>
      <c r="E261" s="117"/>
      <c r="F261" s="117"/>
      <c r="I261" s="157"/>
    </row>
    <row r="262" spans="1:9" s="54" customFormat="1" ht="12.75">
      <c r="A262" s="113"/>
      <c r="B262" s="114"/>
      <c r="C262" s="115"/>
      <c r="D262" s="116"/>
      <c r="E262" s="117"/>
      <c r="F262" s="117"/>
      <c r="I262" s="157"/>
    </row>
    <row r="263" spans="1:9" s="54" customFormat="1" ht="12.75">
      <c r="A263" s="113"/>
      <c r="B263" s="114"/>
      <c r="C263" s="115"/>
      <c r="D263" s="116"/>
      <c r="E263" s="117"/>
      <c r="F263" s="117"/>
      <c r="I263" s="157"/>
    </row>
    <row r="264" spans="1:9" s="54" customFormat="1" ht="12.75">
      <c r="A264" s="113"/>
      <c r="B264" s="114"/>
      <c r="C264" s="115"/>
      <c r="D264" s="116"/>
      <c r="E264" s="117"/>
      <c r="F264" s="117"/>
      <c r="I264" s="157"/>
    </row>
    <row r="265" spans="1:9" s="54" customFormat="1" ht="12.75">
      <c r="A265" s="113"/>
      <c r="B265" s="114"/>
      <c r="C265" s="115"/>
      <c r="D265" s="116"/>
      <c r="E265" s="117"/>
      <c r="F265" s="117"/>
      <c r="I265" s="157"/>
    </row>
    <row r="266" spans="1:9" s="54" customFormat="1" ht="12.75">
      <c r="A266" s="113"/>
      <c r="B266" s="114"/>
      <c r="C266" s="115"/>
      <c r="D266" s="116"/>
      <c r="E266" s="117"/>
      <c r="F266" s="117"/>
      <c r="I266" s="157"/>
    </row>
    <row r="267" spans="1:9" s="54" customFormat="1" ht="12.75">
      <c r="A267" s="113"/>
      <c r="B267" s="114"/>
      <c r="C267" s="115"/>
      <c r="D267" s="116"/>
      <c r="E267" s="117"/>
      <c r="F267" s="117"/>
      <c r="I267" s="157"/>
    </row>
    <row r="268" spans="1:9" s="54" customFormat="1" ht="12.75">
      <c r="A268" s="113"/>
      <c r="B268" s="114"/>
      <c r="C268" s="115"/>
      <c r="D268" s="116"/>
      <c r="E268" s="117"/>
      <c r="F268" s="117"/>
      <c r="I268" s="157"/>
    </row>
    <row r="269" spans="1:9" s="54" customFormat="1" ht="12.75">
      <c r="A269" s="113"/>
      <c r="B269" s="114"/>
      <c r="C269" s="115"/>
      <c r="D269" s="116"/>
      <c r="E269" s="117"/>
      <c r="F269" s="117"/>
      <c r="I269" s="157"/>
    </row>
    <row r="270" spans="1:9" s="54" customFormat="1" ht="12.75">
      <c r="A270" s="113"/>
      <c r="B270" s="114"/>
      <c r="C270" s="115"/>
      <c r="D270" s="116"/>
      <c r="E270" s="117"/>
      <c r="F270" s="117"/>
      <c r="I270" s="157"/>
    </row>
    <row r="271" spans="1:9" s="54" customFormat="1" ht="12.75">
      <c r="A271" s="113"/>
      <c r="B271" s="114"/>
      <c r="C271" s="115"/>
      <c r="D271" s="116"/>
      <c r="E271" s="117"/>
      <c r="F271" s="117"/>
      <c r="I271" s="157"/>
    </row>
    <row r="272" spans="1:9" s="54" customFormat="1" ht="12.75">
      <c r="A272" s="113"/>
      <c r="B272" s="114"/>
      <c r="C272" s="115"/>
      <c r="D272" s="116"/>
      <c r="E272" s="117"/>
      <c r="F272" s="117"/>
      <c r="I272" s="157"/>
    </row>
    <row r="273" spans="1:9" s="54" customFormat="1" ht="12.75">
      <c r="A273" s="113"/>
      <c r="B273" s="114"/>
      <c r="C273" s="115"/>
      <c r="D273" s="116"/>
      <c r="E273" s="117"/>
      <c r="F273" s="117"/>
      <c r="I273" s="157"/>
    </row>
    <row r="274" spans="1:9" s="54" customFormat="1" ht="12.75">
      <c r="A274" s="113"/>
      <c r="B274" s="114"/>
      <c r="C274" s="115"/>
      <c r="D274" s="116"/>
      <c r="E274" s="117"/>
      <c r="F274" s="117"/>
      <c r="I274" s="157"/>
    </row>
    <row r="275" spans="1:9" s="54" customFormat="1" ht="12.75">
      <c r="A275" s="113"/>
      <c r="B275" s="114"/>
      <c r="C275" s="115"/>
      <c r="D275" s="116"/>
      <c r="E275" s="117"/>
      <c r="F275" s="117"/>
      <c r="I275" s="157"/>
    </row>
    <row r="276" spans="1:9" s="54" customFormat="1" ht="12.75">
      <c r="A276" s="113"/>
      <c r="B276" s="114"/>
      <c r="C276" s="115"/>
      <c r="D276" s="116"/>
      <c r="E276" s="117"/>
      <c r="F276" s="117"/>
      <c r="I276" s="157"/>
    </row>
    <row r="277" spans="1:9" s="54" customFormat="1" ht="12.75">
      <c r="A277" s="113"/>
      <c r="B277" s="114"/>
      <c r="C277" s="115"/>
      <c r="D277" s="116"/>
      <c r="E277" s="117"/>
      <c r="F277" s="117"/>
      <c r="I277" s="157"/>
    </row>
    <row r="278" spans="1:9" s="54" customFormat="1" ht="12.75">
      <c r="A278" s="113"/>
      <c r="B278" s="114"/>
      <c r="C278" s="115"/>
      <c r="D278" s="116"/>
      <c r="E278" s="117"/>
      <c r="F278" s="117"/>
      <c r="I278" s="157"/>
    </row>
    <row r="279" spans="1:9" s="54" customFormat="1" ht="12.75">
      <c r="A279" s="113"/>
      <c r="B279" s="114"/>
      <c r="C279" s="115"/>
      <c r="D279" s="116"/>
      <c r="E279" s="117"/>
      <c r="F279" s="117"/>
      <c r="I279" s="157"/>
    </row>
    <row r="280" spans="1:9" s="54" customFormat="1" ht="12.75">
      <c r="A280" s="113"/>
      <c r="B280" s="114"/>
      <c r="C280" s="115"/>
      <c r="D280" s="116"/>
      <c r="E280" s="117"/>
      <c r="F280" s="117"/>
      <c r="I280" s="157"/>
    </row>
    <row r="281" spans="1:9" s="54" customFormat="1" ht="12.75">
      <c r="A281" s="113"/>
      <c r="B281" s="114"/>
      <c r="C281" s="115"/>
      <c r="D281" s="116"/>
      <c r="E281" s="117"/>
      <c r="F281" s="117"/>
      <c r="I281" s="157"/>
    </row>
    <row r="282" spans="1:9" s="54" customFormat="1" ht="12.75">
      <c r="A282" s="113"/>
      <c r="B282" s="114"/>
      <c r="C282" s="115"/>
      <c r="D282" s="116"/>
      <c r="E282" s="117"/>
      <c r="F282" s="117"/>
      <c r="I282" s="157"/>
    </row>
    <row r="283" spans="1:9" s="54" customFormat="1" ht="12.75">
      <c r="A283" s="113"/>
      <c r="B283" s="114"/>
      <c r="C283" s="115"/>
      <c r="D283" s="116"/>
      <c r="E283" s="117"/>
      <c r="F283" s="117"/>
      <c r="I283" s="157"/>
    </row>
    <row r="284" spans="1:9" s="54" customFormat="1" ht="12.75">
      <c r="A284" s="113"/>
      <c r="B284" s="114"/>
      <c r="C284" s="115"/>
      <c r="D284" s="116"/>
      <c r="E284" s="117"/>
      <c r="F284" s="117"/>
      <c r="I284" s="157"/>
    </row>
    <row r="285" spans="1:9" s="54" customFormat="1" ht="12.75">
      <c r="A285" s="113"/>
      <c r="B285" s="114"/>
      <c r="C285" s="115"/>
      <c r="D285" s="116"/>
      <c r="E285" s="117"/>
      <c r="F285" s="117"/>
      <c r="I285" s="157"/>
    </row>
    <row r="286" spans="1:9" s="54" customFormat="1" ht="12.75">
      <c r="A286" s="113"/>
      <c r="B286" s="114"/>
      <c r="C286" s="115"/>
      <c r="D286" s="116"/>
      <c r="E286" s="117"/>
      <c r="F286" s="117"/>
      <c r="I286" s="157"/>
    </row>
    <row r="287" spans="1:9" s="54" customFormat="1" ht="12.75">
      <c r="A287" s="113"/>
      <c r="B287" s="114"/>
      <c r="C287" s="115"/>
      <c r="D287" s="116"/>
      <c r="E287" s="117"/>
      <c r="F287" s="117"/>
      <c r="I287" s="157"/>
    </row>
    <row r="288" spans="1:9" s="54" customFormat="1" ht="12.75">
      <c r="A288" s="113"/>
      <c r="B288" s="114"/>
      <c r="C288" s="115"/>
      <c r="D288" s="116"/>
      <c r="E288" s="117"/>
      <c r="F288" s="117"/>
      <c r="I288" s="157"/>
    </row>
    <row r="289" spans="1:9" s="54" customFormat="1" ht="12.75">
      <c r="A289" s="113"/>
      <c r="B289" s="114"/>
      <c r="C289" s="115"/>
      <c r="D289" s="116"/>
      <c r="E289" s="117"/>
      <c r="F289" s="117"/>
      <c r="I289" s="157"/>
    </row>
    <row r="290" spans="1:9" s="54" customFormat="1" ht="12.75">
      <c r="A290" s="113"/>
      <c r="B290" s="114"/>
      <c r="C290" s="115"/>
      <c r="D290" s="116"/>
      <c r="E290" s="117"/>
      <c r="F290" s="117"/>
      <c r="I290" s="157"/>
    </row>
    <row r="291" spans="1:9" s="54" customFormat="1" ht="12.75">
      <c r="A291" s="113"/>
      <c r="B291" s="114"/>
      <c r="C291" s="115"/>
      <c r="D291" s="116"/>
      <c r="E291" s="117"/>
      <c r="F291" s="117"/>
      <c r="I291" s="157"/>
    </row>
    <row r="292" spans="1:9" s="54" customFormat="1" ht="12.75">
      <c r="A292" s="113"/>
      <c r="B292" s="114"/>
      <c r="C292" s="115"/>
      <c r="D292" s="116"/>
      <c r="E292" s="117"/>
      <c r="F292" s="117"/>
      <c r="I292" s="157"/>
    </row>
    <row r="293" spans="1:9" s="54" customFormat="1" ht="12.75">
      <c r="A293" s="113"/>
      <c r="B293" s="114"/>
      <c r="C293" s="115"/>
      <c r="D293" s="116"/>
      <c r="E293" s="117"/>
      <c r="F293" s="117"/>
      <c r="I293" s="157"/>
    </row>
    <row r="294" spans="1:9" s="54" customFormat="1" ht="12.75">
      <c r="A294" s="113"/>
      <c r="B294" s="114"/>
      <c r="C294" s="115"/>
      <c r="D294" s="116"/>
      <c r="E294" s="117"/>
      <c r="F294" s="117"/>
      <c r="I294" s="157"/>
    </row>
    <row r="295" spans="1:9" s="54" customFormat="1" ht="12.75">
      <c r="A295" s="113"/>
      <c r="B295" s="114"/>
      <c r="C295" s="115"/>
      <c r="D295" s="116"/>
      <c r="E295" s="117"/>
      <c r="F295" s="117"/>
      <c r="I295" s="157"/>
    </row>
    <row r="296" spans="1:9" s="54" customFormat="1" ht="12.75">
      <c r="A296" s="113"/>
      <c r="B296" s="114"/>
      <c r="C296" s="115"/>
      <c r="D296" s="116"/>
      <c r="E296" s="117"/>
      <c r="F296" s="117"/>
      <c r="I296" s="157"/>
    </row>
    <row r="297" spans="1:9" s="54" customFormat="1" ht="12.75">
      <c r="A297" s="113"/>
      <c r="B297" s="114"/>
      <c r="C297" s="115"/>
      <c r="D297" s="116"/>
      <c r="E297" s="117"/>
      <c r="F297" s="117"/>
      <c r="I297" s="157"/>
    </row>
    <row r="298" spans="1:9" s="54" customFormat="1" ht="12.75">
      <c r="A298" s="113"/>
      <c r="B298" s="114"/>
      <c r="C298" s="115"/>
      <c r="D298" s="116"/>
      <c r="E298" s="117"/>
      <c r="F298" s="117"/>
      <c r="I298" s="157"/>
    </row>
    <row r="299" spans="1:9" s="54" customFormat="1" ht="12.75">
      <c r="A299" s="113"/>
      <c r="B299" s="114"/>
      <c r="C299" s="115"/>
      <c r="D299" s="116"/>
      <c r="E299" s="117"/>
      <c r="F299" s="117"/>
      <c r="I299" s="157"/>
    </row>
    <row r="300" spans="1:9" s="54" customFormat="1" ht="12.75">
      <c r="A300" s="113"/>
      <c r="B300" s="114"/>
      <c r="C300" s="115"/>
      <c r="D300" s="116"/>
      <c r="E300" s="117"/>
      <c r="F300" s="117"/>
      <c r="I300" s="157"/>
    </row>
    <row r="301" spans="1:9" s="54" customFormat="1" ht="12.75">
      <c r="A301" s="113"/>
      <c r="B301" s="114"/>
      <c r="C301" s="115"/>
      <c r="D301" s="116"/>
      <c r="E301" s="117"/>
      <c r="F301" s="117"/>
      <c r="I301" s="157"/>
    </row>
    <row r="302" spans="1:9" s="54" customFormat="1" ht="12.75">
      <c r="A302" s="113"/>
      <c r="B302" s="114"/>
      <c r="C302" s="115"/>
      <c r="D302" s="116"/>
      <c r="E302" s="117"/>
      <c r="F302" s="117"/>
      <c r="I302" s="157"/>
    </row>
    <row r="303" spans="1:9" s="54" customFormat="1" ht="12.75">
      <c r="A303" s="113"/>
      <c r="B303" s="114"/>
      <c r="C303" s="115"/>
      <c r="D303" s="116"/>
      <c r="E303" s="117"/>
      <c r="F303" s="117"/>
      <c r="I303" s="157"/>
    </row>
    <row r="304" spans="1:9" s="54" customFormat="1" ht="12.75">
      <c r="A304" s="113"/>
      <c r="B304" s="114"/>
      <c r="C304" s="115"/>
      <c r="D304" s="116"/>
      <c r="E304" s="117"/>
      <c r="F304" s="117"/>
      <c r="I304" s="157"/>
    </row>
    <row r="305" spans="1:9" s="54" customFormat="1" ht="12.75">
      <c r="A305" s="113"/>
      <c r="B305" s="114"/>
      <c r="C305" s="115"/>
      <c r="D305" s="116"/>
      <c r="E305" s="117"/>
      <c r="F305" s="117"/>
      <c r="I305" s="157"/>
    </row>
    <row r="306" spans="1:9" s="54" customFormat="1" ht="12.75">
      <c r="A306" s="113"/>
      <c r="B306" s="114"/>
      <c r="C306" s="115"/>
      <c r="D306" s="116"/>
      <c r="E306" s="117"/>
      <c r="F306" s="117"/>
      <c r="I306" s="157"/>
    </row>
    <row r="307" spans="1:9" s="54" customFormat="1" ht="12.75">
      <c r="A307" s="113"/>
      <c r="B307" s="114"/>
      <c r="C307" s="115"/>
      <c r="D307" s="116"/>
      <c r="E307" s="117"/>
      <c r="F307" s="117"/>
      <c r="I307" s="157"/>
    </row>
    <row r="308" spans="1:9" s="54" customFormat="1" ht="12.75">
      <c r="A308" s="113"/>
      <c r="B308" s="114"/>
      <c r="C308" s="115"/>
      <c r="D308" s="116"/>
      <c r="E308" s="117"/>
      <c r="F308" s="117"/>
      <c r="I308" s="157"/>
    </row>
    <row r="309" spans="1:9" s="54" customFormat="1" ht="12.75">
      <c r="A309" s="113"/>
      <c r="B309" s="114"/>
      <c r="C309" s="115"/>
      <c r="D309" s="116"/>
      <c r="E309" s="117"/>
      <c r="F309" s="117"/>
      <c r="I309" s="157"/>
    </row>
    <row r="310" spans="1:9" s="54" customFormat="1" ht="12.75">
      <c r="A310" s="113"/>
      <c r="B310" s="114"/>
      <c r="C310" s="115"/>
      <c r="D310" s="116"/>
      <c r="E310" s="117"/>
      <c r="F310" s="117"/>
      <c r="I310" s="157"/>
    </row>
    <row r="311" spans="1:9" s="54" customFormat="1" ht="12.75">
      <c r="A311" s="113"/>
      <c r="B311" s="114"/>
      <c r="C311" s="115"/>
      <c r="D311" s="116"/>
      <c r="E311" s="117"/>
      <c r="F311" s="117"/>
      <c r="I311" s="157"/>
    </row>
    <row r="312" spans="1:9" s="54" customFormat="1" ht="12.75">
      <c r="A312" s="113"/>
      <c r="B312" s="114"/>
      <c r="C312" s="115"/>
      <c r="D312" s="116"/>
      <c r="E312" s="117"/>
      <c r="F312" s="117"/>
      <c r="I312" s="157"/>
    </row>
    <row r="313" spans="1:9" s="54" customFormat="1" ht="12.75">
      <c r="A313" s="113"/>
      <c r="B313" s="114"/>
      <c r="C313" s="115"/>
      <c r="D313" s="116"/>
      <c r="E313" s="117"/>
      <c r="F313" s="117"/>
      <c r="I313" s="157"/>
    </row>
    <row r="314" spans="1:9" s="54" customFormat="1" ht="12.75">
      <c r="A314" s="113"/>
      <c r="B314" s="114"/>
      <c r="C314" s="115"/>
      <c r="D314" s="116"/>
      <c r="E314" s="117"/>
      <c r="F314" s="117"/>
      <c r="I314" s="157"/>
    </row>
    <row r="315" spans="1:9" s="54" customFormat="1" ht="12.75">
      <c r="A315" s="113"/>
      <c r="B315" s="114"/>
      <c r="C315" s="115"/>
      <c r="D315" s="116"/>
      <c r="E315" s="117"/>
      <c r="F315" s="117"/>
      <c r="I315" s="157"/>
    </row>
    <row r="316" spans="1:9" s="54" customFormat="1" ht="12.75">
      <c r="A316" s="113"/>
      <c r="B316" s="114"/>
      <c r="C316" s="115"/>
      <c r="D316" s="116"/>
      <c r="E316" s="117"/>
      <c r="F316" s="117"/>
      <c r="I316" s="157"/>
    </row>
    <row r="317" spans="1:9" s="54" customFormat="1" ht="12.75">
      <c r="A317" s="113"/>
      <c r="B317" s="114"/>
      <c r="C317" s="115"/>
      <c r="D317" s="116"/>
      <c r="E317" s="117"/>
      <c r="F317" s="117"/>
      <c r="I317" s="157"/>
    </row>
    <row r="318" spans="1:9" s="54" customFormat="1" ht="12.75">
      <c r="A318" s="113"/>
      <c r="B318" s="114"/>
      <c r="C318" s="115"/>
      <c r="D318" s="116"/>
      <c r="E318" s="117"/>
      <c r="F318" s="117"/>
      <c r="I318" s="157"/>
    </row>
    <row r="319" spans="1:9" s="54" customFormat="1" ht="12.75">
      <c r="A319" s="113"/>
      <c r="B319" s="114"/>
      <c r="C319" s="115"/>
      <c r="D319" s="116"/>
      <c r="E319" s="117"/>
      <c r="F319" s="117"/>
      <c r="I319" s="157"/>
    </row>
    <row r="320" spans="1:9" s="54" customFormat="1" ht="12.75">
      <c r="A320" s="113"/>
      <c r="B320" s="114"/>
      <c r="C320" s="115"/>
      <c r="D320" s="116"/>
      <c r="E320" s="117"/>
      <c r="F320" s="117"/>
      <c r="I320" s="157"/>
    </row>
    <row r="321" spans="1:9" s="54" customFormat="1" ht="12.75">
      <c r="A321" s="113"/>
      <c r="B321" s="114"/>
      <c r="C321" s="115"/>
      <c r="D321" s="116"/>
      <c r="E321" s="117"/>
      <c r="F321" s="117"/>
      <c r="I321" s="157"/>
    </row>
    <row r="322" spans="1:9" s="54" customFormat="1" ht="12.75">
      <c r="A322" s="113"/>
      <c r="B322" s="114"/>
      <c r="C322" s="115"/>
      <c r="D322" s="116"/>
      <c r="E322" s="117"/>
      <c r="F322" s="117"/>
      <c r="I322" s="157"/>
    </row>
    <row r="323" spans="1:9" s="54" customFormat="1" ht="12.75">
      <c r="A323" s="113"/>
      <c r="B323" s="114"/>
      <c r="C323" s="115"/>
      <c r="D323" s="116"/>
      <c r="E323" s="117"/>
      <c r="F323" s="117"/>
      <c r="I323" s="157"/>
    </row>
    <row r="324" spans="1:9" s="54" customFormat="1" ht="12.75">
      <c r="A324" s="113"/>
      <c r="B324" s="114"/>
      <c r="C324" s="115"/>
      <c r="D324" s="116"/>
      <c r="E324" s="117"/>
      <c r="F324" s="117"/>
      <c r="I324" s="157"/>
    </row>
    <row r="325" spans="1:9" s="54" customFormat="1" ht="12.75">
      <c r="A325" s="113"/>
      <c r="B325" s="114"/>
      <c r="C325" s="115"/>
      <c r="D325" s="116"/>
      <c r="E325" s="117"/>
      <c r="F325" s="117"/>
      <c r="I325" s="157"/>
    </row>
    <row r="326" spans="1:9" s="54" customFormat="1" ht="12.75">
      <c r="A326" s="113"/>
      <c r="B326" s="114"/>
      <c r="C326" s="115"/>
      <c r="D326" s="116"/>
      <c r="E326" s="117"/>
      <c r="F326" s="117"/>
      <c r="I326" s="157"/>
    </row>
    <row r="327" spans="1:9" s="54" customFormat="1" ht="12.75">
      <c r="A327" s="113"/>
      <c r="B327" s="114"/>
      <c r="C327" s="115"/>
      <c r="D327" s="116"/>
      <c r="E327" s="117"/>
      <c r="F327" s="117"/>
      <c r="I327" s="157"/>
    </row>
    <row r="328" spans="1:9" s="54" customFormat="1" ht="12.75">
      <c r="A328" s="113"/>
      <c r="B328" s="114"/>
      <c r="C328" s="115"/>
      <c r="D328" s="116"/>
      <c r="E328" s="117"/>
      <c r="F328" s="117"/>
      <c r="I328" s="157"/>
    </row>
    <row r="329" spans="1:9" s="54" customFormat="1" ht="12.75">
      <c r="A329" s="113"/>
      <c r="B329" s="114"/>
      <c r="C329" s="115"/>
      <c r="D329" s="116"/>
      <c r="E329" s="117"/>
      <c r="F329" s="117"/>
      <c r="I329" s="157"/>
    </row>
    <row r="330" spans="1:9" s="54" customFormat="1" ht="12.75">
      <c r="A330" s="113"/>
      <c r="B330" s="114"/>
      <c r="C330" s="115"/>
      <c r="D330" s="116"/>
      <c r="E330" s="117"/>
      <c r="F330" s="117"/>
      <c r="I330" s="157"/>
    </row>
    <row r="331" spans="1:9" s="54" customFormat="1" ht="12.75">
      <c r="A331" s="113"/>
      <c r="B331" s="114"/>
      <c r="C331" s="115"/>
      <c r="D331" s="116"/>
      <c r="E331" s="117"/>
      <c r="F331" s="117"/>
      <c r="I331" s="157"/>
    </row>
    <row r="332" spans="1:9" s="54" customFormat="1" ht="12.75">
      <c r="A332" s="113"/>
      <c r="B332" s="114"/>
      <c r="C332" s="115"/>
      <c r="D332" s="116"/>
      <c r="E332" s="117"/>
      <c r="F332" s="117"/>
      <c r="I332" s="157"/>
    </row>
    <row r="333" spans="1:9" s="54" customFormat="1" ht="12.75">
      <c r="A333" s="113"/>
      <c r="B333" s="114"/>
      <c r="C333" s="115"/>
      <c r="D333" s="116"/>
      <c r="E333" s="117"/>
      <c r="F333" s="117"/>
      <c r="I333" s="157"/>
    </row>
    <row r="334" spans="1:9" s="54" customFormat="1" ht="12.75">
      <c r="A334" s="113"/>
      <c r="B334" s="114"/>
      <c r="C334" s="115"/>
      <c r="D334" s="116"/>
      <c r="E334" s="117"/>
      <c r="F334" s="117"/>
      <c r="I334" s="157"/>
    </row>
  </sheetData>
  <sheetProtection password="C652" sheet="1"/>
  <mergeCells count="11">
    <mergeCell ref="D1:F1"/>
    <mergeCell ref="D2:F2"/>
    <mergeCell ref="D3:F3"/>
    <mergeCell ref="D4:F4"/>
    <mergeCell ref="D5:F5"/>
    <mergeCell ref="A10:F10"/>
    <mergeCell ref="A11:F11"/>
    <mergeCell ref="A16:F16"/>
    <mergeCell ref="B39:C39"/>
    <mergeCell ref="A51:F51"/>
    <mergeCell ref="A52:F52"/>
  </mergeCells>
  <printOptions horizontalCentered="1"/>
  <pageMargins left="0.9840277777777777" right="0.39375" top="0.5902777777777778" bottom="0.5902777777777778" header="0.5118055555555555" footer="0"/>
  <pageSetup firstPageNumber="2" useFirstPageNumber="1" horizontalDpi="300" verticalDpi="300" orientation="portrait" paperSize="9" r:id="rId2"/>
  <headerFooter alignWithMargins="0">
    <oddFooter>&amp;C&amp;"ISOCPEUR,Navadno"Stran &amp;P</oddFooter>
  </headerFooter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Matjaž Zgonik</dc:creator>
  <cp:keywords/>
  <dc:description/>
  <cp:lastModifiedBy>žgur</cp:lastModifiedBy>
  <cp:lastPrinted>2021-02-17T09:20:16Z</cp:lastPrinted>
  <dcterms:created xsi:type="dcterms:W3CDTF">2021-03-03T14:33:33Z</dcterms:created>
  <dcterms:modified xsi:type="dcterms:W3CDTF">2021-03-03T15:27:16Z</dcterms:modified>
  <cp:category/>
  <cp:version/>
  <cp:contentType/>
  <cp:contentStatus/>
</cp:coreProperties>
</file>