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7" activeTab="0"/>
  </bookViews>
  <sheets>
    <sheet name="_REKAPITULACIJA_" sheetId="1" r:id="rId1"/>
    <sheet name="JR KAB KAN" sheetId="2" r:id="rId2"/>
    <sheet name="JR ELEKTROMONTAŽA" sheetId="3" r:id="rId3"/>
  </sheets>
  <definedNames>
    <definedName name="_xlnm.Print_Titles" localSheetId="2">'JR ELEKTROMONTAŽA'!$9:$10</definedName>
    <definedName name="_xlnm.Print_Titles" localSheetId="1">'JR KAB KAN'!$9:$10</definedName>
  </definedNames>
  <calcPr fullCalcOnLoad="1"/>
</workbook>
</file>

<file path=xl/sharedStrings.xml><?xml version="1.0" encoding="utf-8"?>
<sst xmlns="http://schemas.openxmlformats.org/spreadsheetml/2006/main" count="127" uniqueCount="74">
  <si>
    <t>REKAPITULACIJA STROŠKOV OBJEKTA:</t>
  </si>
  <si>
    <t>št.</t>
  </si>
  <si>
    <t>OPIS</t>
  </si>
  <si>
    <t>CENA</t>
  </si>
  <si>
    <t>NN IN JR KABELSKA KANALIZACIJA -  GRADBENI DEL</t>
  </si>
  <si>
    <t>NN PRIKLJUČEK IN JR ELEKTROMONTAŽNI DEL</t>
  </si>
  <si>
    <t>IZDELAVA PID PROJEKTNE DOKUMENTACIJE</t>
  </si>
  <si>
    <t>SKUPAJ BREZ DDV</t>
  </si>
  <si>
    <t>Vse navedene cene so informativne.</t>
  </si>
  <si>
    <t>1. JR GRADBENI DEL – JR KABELSKA KANALIZACIJA (dobava in montaža)</t>
  </si>
  <si>
    <t>JR GRADBENI DEL - KABELSKA KANALIZACIJA SKUPAJ:</t>
  </si>
  <si>
    <t xml:space="preserve">Dobava in montaža materiala, preizkušanje in spuščanje v pogon komplet z vsem potrebnim materialom.
</t>
  </si>
  <si>
    <t>artikel</t>
  </si>
  <si>
    <t>enota</t>
  </si>
  <si>
    <t>količina</t>
  </si>
  <si>
    <t>cena / kos</t>
  </si>
  <si>
    <t>količina * cena</t>
  </si>
  <si>
    <t xml:space="preserve">Strojni in deloma ročni izkop kabelskega kanala v  pločniku dimenzije 0.4x0.8m globine (teren III. - IV. kat)
</t>
  </si>
  <si>
    <t>m3</t>
  </si>
  <si>
    <t xml:space="preserve">Strojni in deloma ročni izkop kabelskega kanala v cestišču in pločniku dimenzije 0.6x1.2m globine (teren III. - IV. kat)
</t>
  </si>
  <si>
    <t xml:space="preserve">Zasip jarka širine 0,4m v višini 0,7m s tamponskim materialom komplet z nabijanjem v plasteh debeline 10cm do ustrezne zbitosti za pločnik  - izmera v zbitem stanju
</t>
  </si>
  <si>
    <t xml:space="preserve">Priprava posteljice iz peska granulacije 3-7mm (10cm) v jarku širine 0,4m ter delnim zasipom iz peska (20cm) komplet z nabijanjem v plasteh 
</t>
  </si>
  <si>
    <t xml:space="preserve">Dobava, polaganje in spajanje kabelske kanalizacije za JR svetilke - Stigmaflex cev prereza fi=200 mm
</t>
  </si>
  <si>
    <t>m</t>
  </si>
  <si>
    <t xml:space="preserve">Dobava, polaganje in spajanje kabelske kanalizacije za JR  – Jeklena cev prereza fi=110mm oz. fi=80mm položena na na jekelne nosilce na mostni konstrukciji (komplet z obešalnim, spojnim in drugim materialom) 
</t>
  </si>
  <si>
    <t xml:space="preserve">Dobava, polaganje in spajanje - rebrasta cev prereza fi=23 mm za potrebe LED svetilk na mostu položena na  jekelne nosilce na mostni konstrukciji (komplet z obešalnim, spojnim in drugim materialom) 
</t>
  </si>
  <si>
    <t xml:space="preserve">Beton MB 15 za obbetoniranje cevi pod cestiščem
</t>
  </si>
  <si>
    <t xml:space="preserve">Odvoz odvečnega materijala
</t>
  </si>
  <si>
    <t xml:space="preserve">Izkop in komplet izdelava tipskega betonskega jaška fi=80cm, l=1m, LTŽ pokrov 600x600mm IMP (teški promet)
</t>
  </si>
  <si>
    <t>kos</t>
  </si>
  <si>
    <t xml:space="preserve">Izkop in komplet izdelava tipskega betonskega jaška 1.2x1.2x1.0m globine, LTŽ pokrov 600x600mm (težki promet)
</t>
  </si>
  <si>
    <t xml:space="preserve">Kandelaber h=8 m od tal (za cono vetra C) – prilagojen za natik svetilke pod kotom 0°, vroče cinkan opremljen z priključno ploščico PVE-5 z 6A varovalko. Ožičen in postavljen v projektiran temelj
</t>
  </si>
  <si>
    <t xml:space="preserve">Izkop in komplet izdelava tipskega temelja za steber JR, h=8 m od tal 
</t>
  </si>
  <si>
    <t xml:space="preserve">Izkop in komplet izdelava temelja za prostostoječo omaro
</t>
  </si>
  <si>
    <t xml:space="preserve">Izdelava pohodne ploščadi s pranimi ploščami v zelenici - pred prostostoječo omarico
</t>
  </si>
  <si>
    <t>m2</t>
  </si>
  <si>
    <t xml:space="preserve">PVC opozorilni trak
</t>
  </si>
  <si>
    <t xml:space="preserve">Plastični ščitnik
</t>
  </si>
  <si>
    <t xml:space="preserve">Rezanje asfalta na cestišču in pločniku
</t>
  </si>
  <si>
    <t xml:space="preserve">Asfaltiranje cestišča in pločnika
</t>
  </si>
  <si>
    <t xml:space="preserve">Valjanec Fe Zn 25x4 mm in priklop na ozemljitev,  ter na vse kandelabre JR
</t>
  </si>
  <si>
    <t xml:space="preserve">Zakoličba nove trase JR kabelske kanalizacije
</t>
  </si>
  <si>
    <t xml:space="preserve">Izvedba križanj 
</t>
  </si>
  <si>
    <t>kpl</t>
  </si>
  <si>
    <t xml:space="preserve">Nepredvidena dela z vpisom v gradbeni dnevnik
</t>
  </si>
  <si>
    <t>ur</t>
  </si>
  <si>
    <t xml:space="preserve">Projektantski nadzor
</t>
  </si>
  <si>
    <t xml:space="preserve">Stroški nadzora Elektro (ocenjeno)
</t>
  </si>
  <si>
    <t xml:space="preserve">Stroški nadzora TELEKOM Slovenije, (ocenjeno)
</t>
  </si>
  <si>
    <t xml:space="preserve">Zaščita gradbišča pri izkopu - zapora ceste (ocenjeno)
</t>
  </si>
  <si>
    <t>0.1</t>
  </si>
  <si>
    <t xml:space="preserve">Zarisovanje, pregled, priklopi, instalacijske meritve, spuščanje v pogon in nepredvidena dela
</t>
  </si>
  <si>
    <t>0.2</t>
  </si>
  <si>
    <t xml:space="preserve">Drobni montažni material, transport in manipulacijski stroški
</t>
  </si>
  <si>
    <t>2. JR ELEKTROMONTAŽNI DEL -  (dobava in montaža)</t>
  </si>
  <si>
    <t xml:space="preserve"> JR ELEKTROMONTAŽNI DEL SKUPAJ:</t>
  </si>
  <si>
    <t xml:space="preserve">Montaža in dobava el. opreme odjemnega mesta RKO/JR omare opremljenega z trifaznim števcem, odvodniki prenapetosti, garnituro glavnih varovalk ter ostalim drobnim materialom - komplet in izvedba priklopa.
</t>
  </si>
  <si>
    <t xml:space="preserve">Ureditev novega  izvoda v obstoječi TP zdravstveni dom za potrebe napajanja nove RKO/JR omare (3x35A) po zahtevah distributerja, komplet z dobavo in montažo materiala z vso potrebno garnituro za potrebe varovanja napajalnega kabla JR.
</t>
  </si>
  <si>
    <t xml:space="preserve">Pridobitev el. energetskega soglasja 3x25A za potrebe RKO/JR Omare – Javne razsvetljave.
</t>
  </si>
  <si>
    <t xml:space="preserve">Izdelava dvodelne prostostoječe omare RKO/JR in odjemnega mesta za zunanjo montažo z dvoje vrati (ločeno meritve pod ključem elektro distribucije in prižigališče pod ključem upravljalca JR), montirane na betonski temelj, izdelane iz nerjaveče jeklene pločevine, ter opremljene z elementi za prižigališče javne razsvetljave - komplet avtomatika in varovanje po enopolni shemi
</t>
  </si>
  <si>
    <t xml:space="preserve">Dovodni napajalni kabel RKO/JR omare PP00-A 4x35mm2+2,5mm2 uvlečen v kabelsko kanalizacijo iz obstoječe TP zdravstveni dom in s priklopom kabla v prižigališču JR.
</t>
  </si>
  <si>
    <t xml:space="preserve">Napajalni kabel JR svetilk  PP00-A 4x25mm2 + 2,5mm2 uvlečen v JR kabelsko kanalizacijo iz RKO/JR omare
</t>
  </si>
  <si>
    <t xml:space="preserve">Izdelava kabelskih končnikov za kabel 4x35 mm2 Al, montaža kabelskih čevljev in priklop kabla.
</t>
  </si>
  <si>
    <t xml:space="preserve">Izdelava kabelskih končnikov za kabel 4x25 mm2 Al, montaža kabelskih čevljev in priklop kabla v posamezni svetilki
</t>
  </si>
  <si>
    <t xml:space="preserve">Kabel za priključitev svetilke
PP00-Y 4 x 2,5 mm2
</t>
  </si>
  <si>
    <t xml:space="preserve">Kabel za priključitev LED svetilk v konstrukciji mosta
PP00 3 x 1,5 mm2
</t>
  </si>
  <si>
    <t xml:space="preserve">Kabel za priključitev LED svetilk
PP00 2 x 1,5 mm2
</t>
  </si>
  <si>
    <t xml:space="preserve">Elektronski transformator za priključitev LED svetilk in montažna doza IP65 za vgradnjo transformatorja, komplet z vsem montažnim in spojnim materialom
</t>
  </si>
  <si>
    <t xml:space="preserve">LED Svetilka za montažo v ročaj mostne konstrukcije tip. Disano 1618 mini 1W LED bela svetloba dim. fi=80mm
</t>
  </si>
  <si>
    <t xml:space="preserve">Svetilka tip CX100 COMFORT z ravnim steklom, z montažnim kotom 0° ter s sijalko HCITT/830 - 100W montirana na JR kandelaber na višini h=8 m od ta, za osvetlitev prehodov za pešce (metalhalogena) brez redukcije
</t>
  </si>
  <si>
    <t xml:space="preserve">Svetilka tip CX100 COMFORT z ravnim steklom, z montažnim kotom 0° ter s sijalko HST - 100W montirana na JR kandelaber na višini h=8 m od ta, za osvetlitev pločnika in cestišča (natrijeva) z negativno logiko in redukcijo.
</t>
  </si>
  <si>
    <t xml:space="preserve">Zavarovanje gradbišča ob  cesti  pri uvlačenju kablov in pri postavitvi kandelabrov
</t>
  </si>
  <si>
    <t xml:space="preserve">Meritve, pregledi in izdaja atestov
</t>
  </si>
  <si>
    <t xml:space="preserve">Pripravljalna in zaključna dela
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</si>
</sst>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_ ;[Red]\-#,##0.00\ "/>
  </numFmts>
  <fonts count="46">
    <font>
      <sz val="10"/>
      <name val="Arial"/>
      <family val="2"/>
    </font>
    <font>
      <sz val="10"/>
      <name val="Trebuchet MS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i/>
      <sz val="10"/>
      <color indexed="8"/>
      <name val="Tahoma"/>
      <family val="2"/>
    </font>
    <font>
      <sz val="8"/>
      <name val="Tahoma"/>
      <family val="2"/>
    </font>
    <font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9C650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9C0006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164" fontId="4" fillId="33" borderId="11" xfId="0" applyNumberFormat="1" applyFont="1" applyFill="1" applyBorder="1" applyAlignment="1" applyProtection="1">
      <alignment horizontal="right" shrinkToFit="1" readingOrder="1"/>
      <protection/>
    </xf>
    <xf numFmtId="164" fontId="4" fillId="33" borderId="12" xfId="0" applyNumberFormat="1" applyFont="1" applyFill="1" applyBorder="1" applyAlignment="1" applyProtection="1">
      <alignment horizontal="right" shrinkToFit="1" readingOrder="1"/>
      <protection/>
    </xf>
    <xf numFmtId="164" fontId="4" fillId="33" borderId="12" xfId="0" applyNumberFormat="1" applyFont="1" applyFill="1" applyBorder="1" applyAlignment="1" applyProtection="1">
      <alignment horizontal="right" readingOrder="1"/>
      <protection/>
    </xf>
    <xf numFmtId="0" fontId="5" fillId="0" borderId="10" xfId="0" applyFont="1" applyFill="1" applyBorder="1" applyAlignment="1" applyProtection="1">
      <alignment horizontal="center" wrapText="1" shrinkToFit="1"/>
      <protection/>
    </xf>
    <xf numFmtId="164" fontId="5" fillId="0" borderId="12" xfId="0" applyNumberFormat="1" applyFont="1" applyFill="1" applyBorder="1" applyAlignment="1" applyProtection="1">
      <alignment horizontal="right" wrapText="1" shrinkToFit="1" readingOrder="1"/>
      <protection/>
    </xf>
    <xf numFmtId="0" fontId="5" fillId="0" borderId="13" xfId="0" applyFont="1" applyFill="1" applyBorder="1" applyAlignment="1" applyProtection="1">
      <alignment horizontal="center" wrapText="1" shrinkToFit="1"/>
      <protection/>
    </xf>
    <xf numFmtId="164" fontId="5" fillId="0" borderId="14" xfId="0" applyNumberFormat="1" applyFont="1" applyFill="1" applyBorder="1" applyAlignment="1" applyProtection="1">
      <alignment horizontal="right" wrapText="1" shrinkToFit="1" readingOrder="1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>
      <alignment/>
    </xf>
    <xf numFmtId="0" fontId="7" fillId="33" borderId="16" xfId="0" applyFont="1" applyFill="1" applyBorder="1" applyAlignment="1" applyProtection="1">
      <alignment horizontal="right"/>
      <protection/>
    </xf>
    <xf numFmtId="0" fontId="7" fillId="33" borderId="11" xfId="0" applyFont="1" applyFill="1" applyBorder="1" applyAlignment="1" applyProtection="1">
      <alignment horizontal="right"/>
      <protection/>
    </xf>
    <xf numFmtId="164" fontId="7" fillId="33" borderId="12" xfId="0" applyNumberFormat="1" applyFont="1" applyFill="1" applyBorder="1" applyAlignment="1" applyProtection="1">
      <alignment horizontal="right" readingOrder="1"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7" fillId="33" borderId="17" xfId="0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right"/>
      <protection/>
    </xf>
    <xf numFmtId="0" fontId="4" fillId="33" borderId="17" xfId="0" applyFont="1" applyFill="1" applyBorder="1" applyAlignment="1" applyProtection="1">
      <alignment horizontal="right" readingOrder="1"/>
      <protection/>
    </xf>
    <xf numFmtId="164" fontId="4" fillId="33" borderId="17" xfId="0" applyNumberFormat="1" applyFont="1" applyFill="1" applyBorder="1" applyAlignment="1" applyProtection="1">
      <alignment horizontal="right" shrinkToFit="1" readingOrder="1"/>
      <protection/>
    </xf>
    <xf numFmtId="0" fontId="0" fillId="0" borderId="10" xfId="0" applyBorder="1" applyAlignment="1">
      <alignment horizontal="center" readingOrder="1"/>
    </xf>
    <xf numFmtId="0" fontId="8" fillId="0" borderId="11" xfId="0" applyFont="1" applyBorder="1" applyAlignment="1">
      <alignment horizontal="left" vertical="center" wrapText="1" shrinkToFit="1" readingOrder="1"/>
    </xf>
    <xf numFmtId="0" fontId="0" fillId="0" borderId="11" xfId="0" applyBorder="1" applyAlignment="1">
      <alignment horizontal="right" vertical="center" wrapText="1" shrinkToFit="1"/>
    </xf>
    <xf numFmtId="0" fontId="0" fillId="0" borderId="11" xfId="0" applyBorder="1" applyAlignment="1">
      <alignment horizontal="left" vertical="center" wrapText="1" shrinkToFit="1" readingOrder="1"/>
    </xf>
    <xf numFmtId="0" fontId="0" fillId="0" borderId="12" xfId="0" applyBorder="1" applyAlignment="1">
      <alignment wrapText="1" readingOrder="1"/>
    </xf>
    <xf numFmtId="0" fontId="0" fillId="0" borderId="0" xfId="0" applyAlignment="1">
      <alignment readingOrder="1"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right"/>
      <protection/>
    </xf>
    <xf numFmtId="0" fontId="4" fillId="33" borderId="19" xfId="0" applyFont="1" applyFill="1" applyBorder="1" applyAlignment="1" applyProtection="1">
      <alignment horizontal="right" readingOrder="1"/>
      <protection/>
    </xf>
    <xf numFmtId="164" fontId="4" fillId="33" borderId="19" xfId="0" applyNumberFormat="1" applyFont="1" applyFill="1" applyBorder="1" applyAlignment="1" applyProtection="1">
      <alignment horizontal="right" readingOrder="1"/>
      <protection/>
    </xf>
    <xf numFmtId="0" fontId="0" fillId="0" borderId="0" xfId="0" applyBorder="1" applyAlignment="1">
      <alignment/>
    </xf>
    <xf numFmtId="0" fontId="3" fillId="0" borderId="15" xfId="0" applyFont="1" applyFill="1" applyBorder="1" applyAlignment="1" applyProtection="1">
      <alignment horizontal="center" vertical="top" wrapText="1" shrinkToFit="1" readingOrder="1"/>
      <protection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right" vertical="top" wrapText="1"/>
    </xf>
    <xf numFmtId="164" fontId="3" fillId="0" borderId="11" xfId="0" applyNumberFormat="1" applyFont="1" applyFill="1" applyBorder="1" applyAlignment="1" applyProtection="1">
      <alignment horizontal="right" vertical="top" shrinkToFit="1" readingOrder="1"/>
      <protection/>
    </xf>
    <xf numFmtId="164" fontId="3" fillId="0" borderId="20" xfId="0" applyNumberFormat="1" applyFont="1" applyFill="1" applyBorder="1" applyAlignment="1" applyProtection="1">
      <alignment horizontal="right" vertical="top" wrapText="1" shrinkToFit="1" readingOrder="1"/>
      <protection/>
    </xf>
    <xf numFmtId="0" fontId="3" fillId="0" borderId="11" xfId="0" applyFont="1" applyFill="1" applyBorder="1" applyAlignment="1" applyProtection="1">
      <alignment horizontal="right" vertical="top" wrapText="1" shrinkToFit="1"/>
      <protection/>
    </xf>
    <xf numFmtId="0" fontId="3" fillId="0" borderId="11" xfId="0" applyFont="1" applyFill="1" applyBorder="1" applyAlignment="1" applyProtection="1">
      <alignment horizontal="right" vertical="top" wrapText="1" shrinkToFit="1" readingOrder="1"/>
      <protection/>
    </xf>
    <xf numFmtId="164" fontId="3" fillId="0" borderId="12" xfId="0" applyNumberFormat="1" applyFont="1" applyFill="1" applyBorder="1" applyAlignment="1" applyProtection="1">
      <alignment horizontal="right" vertical="top" wrapText="1" shrinkToFit="1" readingOrder="1"/>
      <protection/>
    </xf>
    <xf numFmtId="0" fontId="3" fillId="0" borderId="10" xfId="0" applyFont="1" applyFill="1" applyBorder="1" applyAlignment="1" applyProtection="1">
      <alignment horizontal="center" vertical="top" wrapText="1" shrinkToFit="1" readingOrder="1"/>
      <protection/>
    </xf>
    <xf numFmtId="9" fontId="3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4" fontId="9" fillId="0" borderId="0" xfId="0" applyNumberFormat="1" applyFont="1" applyAlignment="1" applyProtection="1">
      <alignment/>
      <protection locked="0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1" fillId="0" borderId="0" xfId="0" applyFont="1" applyFill="1" applyAlignment="1">
      <alignment horizontal="lef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4" fontId="11" fillId="0" borderId="0" xfId="0" applyNumberFormat="1" applyFont="1" applyAlignment="1">
      <alignment horizontal="right" vertical="top" wrapText="1"/>
    </xf>
    <xf numFmtId="9" fontId="1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justify"/>
    </xf>
    <xf numFmtId="0" fontId="4" fillId="33" borderId="13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justify"/>
      <protection/>
    </xf>
    <xf numFmtId="0" fontId="8" fillId="0" borderId="11" xfId="0" applyFont="1" applyBorder="1" applyAlignment="1">
      <alignment horizontal="justify" vertical="center" wrapText="1" shrinkToFit="1" readingOrder="1"/>
    </xf>
    <xf numFmtId="0" fontId="4" fillId="33" borderId="19" xfId="0" applyFont="1" applyFill="1" applyBorder="1" applyAlignment="1" applyProtection="1">
      <alignment horizontal="justify"/>
      <protection/>
    </xf>
    <xf numFmtId="0" fontId="8" fillId="0" borderId="11" xfId="0" applyFont="1" applyBorder="1" applyAlignment="1">
      <alignment horizontal="justify" vertical="top" wrapText="1"/>
    </xf>
    <xf numFmtId="0" fontId="3" fillId="0" borderId="16" xfId="0" applyFont="1" applyFill="1" applyBorder="1" applyAlignment="1" applyProtection="1">
      <alignment horizontal="right" vertical="top" wrapText="1" shrinkToFit="1"/>
      <protection/>
    </xf>
    <xf numFmtId="0" fontId="3" fillId="0" borderId="16" xfId="0" applyFont="1" applyFill="1" applyBorder="1" applyAlignment="1" applyProtection="1">
      <alignment horizontal="right" vertical="top" wrapText="1" shrinkToFit="1" readingOrder="1"/>
      <protection/>
    </xf>
    <xf numFmtId="0" fontId="9" fillId="0" borderId="0" xfId="0" applyFont="1" applyAlignment="1">
      <alignment horizontal="justify" vertical="top" wrapText="1"/>
    </xf>
    <xf numFmtId="0" fontId="11" fillId="0" borderId="0" xfId="0" applyFont="1" applyFill="1" applyAlignment="1">
      <alignment horizontal="justify" wrapText="1"/>
    </xf>
    <xf numFmtId="0" fontId="11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wrapText="1" shrinkToFit="1" readingOrder="1"/>
    </xf>
    <xf numFmtId="0" fontId="6" fillId="0" borderId="11" xfId="0" applyFont="1" applyBorder="1" applyAlignment="1">
      <alignment horizontal="left" wrapText="1" shrinkToFit="1" readingOrder="1"/>
    </xf>
    <xf numFmtId="0" fontId="3" fillId="0" borderId="19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right"/>
      <protection/>
    </xf>
    <xf numFmtId="0" fontId="2" fillId="33" borderId="19" xfId="0" applyNumberFormat="1" applyFont="1" applyFill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33" borderId="21" xfId="0" applyFont="1" applyFill="1" applyBorder="1" applyAlignment="1" applyProtection="1">
      <alignment horizontal="right" vertical="top" wrapText="1" shrinkToFit="1" readingOrder="1"/>
      <protection/>
    </xf>
    <xf numFmtId="0" fontId="3" fillId="33" borderId="22" xfId="0" applyFont="1" applyFill="1" applyBorder="1" applyAlignment="1" applyProtection="1">
      <alignment horizontal="right" vertical="top" wrapText="1" shrinkToFit="1" readingOrder="1"/>
      <protection/>
    </xf>
    <xf numFmtId="0" fontId="7" fillId="33" borderId="19" xfId="0" applyNumberFormat="1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left"/>
      <protection/>
    </xf>
    <xf numFmtId="0" fontId="7" fillId="33" borderId="16" xfId="0" applyFont="1" applyFill="1" applyBorder="1" applyAlignment="1" applyProtection="1">
      <alignment horizontal="justify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3.57421875" style="0" customWidth="1"/>
    <col min="3" max="3" width="40.28125" style="0" customWidth="1"/>
    <col min="4" max="4" width="10.7109375" style="0" customWidth="1"/>
    <col min="5" max="5" width="18.421875" style="0" customWidth="1"/>
  </cols>
  <sheetData>
    <row r="1" spans="1:5" ht="12.75">
      <c r="A1" s="77" t="s">
        <v>0</v>
      </c>
      <c r="B1" s="77"/>
      <c r="C1" s="77"/>
      <c r="D1" s="77"/>
      <c r="E1" s="77"/>
    </row>
    <row r="2" spans="1:5" ht="12.75">
      <c r="A2" s="77"/>
      <c r="B2" s="77"/>
      <c r="C2" s="77"/>
      <c r="D2" s="77"/>
      <c r="E2" s="77"/>
    </row>
    <row r="3" spans="1:5" ht="12.75">
      <c r="A3" s="78"/>
      <c r="B3" s="78"/>
      <c r="C3" s="78"/>
      <c r="D3" s="78"/>
      <c r="E3" s="78"/>
    </row>
    <row r="4" spans="1:5" ht="12.75">
      <c r="A4" s="1" t="s">
        <v>1</v>
      </c>
      <c r="B4" s="1" t="s">
        <v>2</v>
      </c>
      <c r="C4" s="2"/>
      <c r="D4" s="3"/>
      <c r="E4" s="4" t="s">
        <v>3</v>
      </c>
    </row>
    <row r="5" spans="1:5" ht="12.75">
      <c r="A5" s="79"/>
      <c r="B5" s="79"/>
      <c r="C5" s="79"/>
      <c r="D5" s="79"/>
      <c r="E5" s="79"/>
    </row>
    <row r="6" spans="1:5" ht="19.5" customHeight="1">
      <c r="A6" s="5">
        <v>1</v>
      </c>
      <c r="B6" s="74" t="s">
        <v>4</v>
      </c>
      <c r="C6" s="74"/>
      <c r="D6" s="74"/>
      <c r="E6" s="6">
        <f>+'JR KAB KAN'!F4</f>
        <v>0</v>
      </c>
    </row>
    <row r="7" spans="1:5" ht="19.5" customHeight="1">
      <c r="A7" s="7"/>
      <c r="B7" s="73"/>
      <c r="C7" s="73"/>
      <c r="D7" s="73"/>
      <c r="E7" s="8"/>
    </row>
    <row r="8" spans="1:5" ht="19.5" customHeight="1">
      <c r="A8" s="5">
        <v>2</v>
      </c>
      <c r="B8" s="74" t="s">
        <v>5</v>
      </c>
      <c r="C8" s="74"/>
      <c r="D8" s="74"/>
      <c r="E8" s="6">
        <f>+'JR ELEKTROMONTAŽA'!F4</f>
        <v>0</v>
      </c>
    </row>
    <row r="9" spans="1:5" ht="19.5" customHeight="1">
      <c r="A9" s="7"/>
      <c r="B9" s="73"/>
      <c r="C9" s="73"/>
      <c r="D9" s="73"/>
      <c r="E9" s="8"/>
    </row>
    <row r="10" spans="1:5" ht="19.5" customHeight="1">
      <c r="A10" s="5">
        <v>3</v>
      </c>
      <c r="B10" s="74" t="s">
        <v>6</v>
      </c>
      <c r="C10" s="74"/>
      <c r="D10" s="74"/>
      <c r="E10" s="6">
        <v>0</v>
      </c>
    </row>
    <row r="11" spans="1:5" ht="19.5" customHeight="1">
      <c r="A11" s="7"/>
      <c r="B11" s="73"/>
      <c r="C11" s="73"/>
      <c r="D11" s="73"/>
      <c r="E11" s="8"/>
    </row>
    <row r="12" spans="1:5" ht="12.75">
      <c r="A12" s="75"/>
      <c r="B12" s="75"/>
      <c r="C12" s="75"/>
      <c r="D12" s="75"/>
      <c r="E12" s="75"/>
    </row>
    <row r="13" spans="1:5" ht="18" customHeight="1">
      <c r="A13" s="9"/>
      <c r="B13" s="10"/>
      <c r="C13" s="11" t="s">
        <v>7</v>
      </c>
      <c r="D13" s="12"/>
      <c r="E13" s="13">
        <f>SUM(E6:E11)</f>
        <v>0</v>
      </c>
    </row>
    <row r="14" spans="1:5" ht="12.75">
      <c r="A14" s="76" t="s">
        <v>8</v>
      </c>
      <c r="B14" s="76"/>
      <c r="C14" s="76"/>
      <c r="D14" s="76"/>
      <c r="E14" s="76"/>
    </row>
  </sheetData>
  <sheetProtection/>
  <mergeCells count="11">
    <mergeCell ref="B8:D8"/>
    <mergeCell ref="B9:D9"/>
    <mergeCell ref="B10:D10"/>
    <mergeCell ref="B11:D11"/>
    <mergeCell ref="A12:E12"/>
    <mergeCell ref="A14:E14"/>
    <mergeCell ref="A1:E2"/>
    <mergeCell ref="A3:E3"/>
    <mergeCell ref="A5:E5"/>
    <mergeCell ref="B6:D6"/>
    <mergeCell ref="B7:D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27"/>
  <sheetViews>
    <sheetView zoomScaleSheetLayoutView="100" zoomScalePageLayoutView="0" workbookViewId="0" topLeftCell="A1">
      <pane ySplit="9" topLeftCell="A18" activePane="bottomLeft" state="frozen"/>
      <selection pane="topLeft" activeCell="A1" sqref="A1"/>
      <selection pane="bottomLeft" activeCell="H33" sqref="H33"/>
    </sheetView>
  </sheetViews>
  <sheetFormatPr defaultColWidth="9.140625" defaultRowHeight="12.75"/>
  <cols>
    <col min="1" max="1" width="3.57421875" style="16" customWidth="1"/>
    <col min="2" max="2" width="42.57421875" style="0" customWidth="1"/>
    <col min="3" max="3" width="6.00390625" style="17" customWidth="1"/>
    <col min="4" max="4" width="7.7109375" style="17" customWidth="1"/>
    <col min="5" max="5" width="10.28125" style="17" customWidth="1"/>
    <col min="6" max="6" width="15.00390625" style="17" customWidth="1"/>
  </cols>
  <sheetData>
    <row r="1" spans="1:6" ht="12.75">
      <c r="A1" s="82" t="s">
        <v>9</v>
      </c>
      <c r="B1" s="82"/>
      <c r="C1" s="82"/>
      <c r="D1" s="82"/>
      <c r="E1" s="82"/>
      <c r="F1" s="82"/>
    </row>
    <row r="2" spans="1:6" ht="12.75">
      <c r="A2" s="82"/>
      <c r="B2" s="82"/>
      <c r="C2" s="82"/>
      <c r="D2" s="82"/>
      <c r="E2" s="82"/>
      <c r="F2" s="82"/>
    </row>
    <row r="3" spans="1:6" ht="12.75">
      <c r="A3" s="78"/>
      <c r="B3" s="78"/>
      <c r="C3" s="78"/>
      <c r="D3" s="78"/>
      <c r="E3" s="78"/>
      <c r="F3" s="78"/>
    </row>
    <row r="4" spans="1:6" ht="12.75">
      <c r="A4" s="18"/>
      <c r="B4" s="83" t="s">
        <v>10</v>
      </c>
      <c r="C4" s="83"/>
      <c r="D4" s="83"/>
      <c r="E4" s="83"/>
      <c r="F4" s="13">
        <f>SUM(F11:F42)</f>
        <v>0</v>
      </c>
    </row>
    <row r="5" spans="1:6" ht="12.75">
      <c r="A5" s="19"/>
      <c r="B5" s="20"/>
      <c r="C5" s="20"/>
      <c r="D5" s="21"/>
      <c r="E5" s="22"/>
      <c r="F5" s="4"/>
    </row>
    <row r="6" spans="1:6" ht="12.75">
      <c r="A6" s="84"/>
      <c r="B6" s="84"/>
      <c r="C6" s="84"/>
      <c r="D6" s="84"/>
      <c r="E6" s="84"/>
      <c r="F6" s="84"/>
    </row>
    <row r="7" spans="1:6" s="28" customFormat="1" ht="31.5">
      <c r="A7" s="23"/>
      <c r="B7" s="24" t="s">
        <v>11</v>
      </c>
      <c r="C7" s="25"/>
      <c r="D7" s="26"/>
      <c r="E7" s="26"/>
      <c r="F7" s="27"/>
    </row>
    <row r="8" spans="1:6" ht="12.75">
      <c r="A8" s="85"/>
      <c r="B8" s="85"/>
      <c r="C8" s="85"/>
      <c r="D8" s="85"/>
      <c r="E8" s="85"/>
      <c r="F8" s="85"/>
    </row>
    <row r="9" spans="1:48" ht="12.75">
      <c r="A9" s="29" t="s">
        <v>1</v>
      </c>
      <c r="B9" s="29" t="s">
        <v>12</v>
      </c>
      <c r="C9" s="30" t="s">
        <v>13</v>
      </c>
      <c r="D9" s="31" t="s">
        <v>14</v>
      </c>
      <c r="E9" s="3" t="s">
        <v>15</v>
      </c>
      <c r="F9" s="32" t="s">
        <v>16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48" ht="12.75">
      <c r="A10" s="86"/>
      <c r="B10" s="86"/>
      <c r="C10" s="86"/>
      <c r="D10" s="86"/>
      <c r="E10" s="86"/>
      <c r="F10" s="86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</row>
    <row r="11" spans="1:48" ht="31.5">
      <c r="A11" s="34">
        <v>1</v>
      </c>
      <c r="B11" s="35" t="s">
        <v>17</v>
      </c>
      <c r="C11" s="36" t="s">
        <v>18</v>
      </c>
      <c r="D11" s="35">
        <f>600*0.8*0.4</f>
        <v>192</v>
      </c>
      <c r="E11" s="37"/>
      <c r="F11" s="38">
        <f aca="true" t="shared" si="0" ref="F11:F37">+D11*E11</f>
        <v>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ht="31.5">
      <c r="A12" s="34">
        <v>2</v>
      </c>
      <c r="B12" s="35" t="s">
        <v>19</v>
      </c>
      <c r="C12" s="36" t="s">
        <v>18</v>
      </c>
      <c r="D12" s="35">
        <f>100*1.3*0.4</f>
        <v>52</v>
      </c>
      <c r="E12" s="37"/>
      <c r="F12" s="38">
        <f t="shared" si="0"/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ht="42">
      <c r="A13" s="34">
        <v>3</v>
      </c>
      <c r="B13" s="35" t="s">
        <v>20</v>
      </c>
      <c r="C13" s="36" t="s">
        <v>18</v>
      </c>
      <c r="D13" s="35">
        <f>(D11+D12)*0.7</f>
        <v>170.8</v>
      </c>
      <c r="E13" s="37"/>
      <c r="F13" s="38">
        <f t="shared" si="0"/>
        <v>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ht="42">
      <c r="A14" s="34">
        <v>4</v>
      </c>
      <c r="B14" s="35" t="s">
        <v>21</v>
      </c>
      <c r="C14" s="36" t="s">
        <v>18</v>
      </c>
      <c r="D14" s="35">
        <f>(D11+D12)*0.2</f>
        <v>48.800000000000004</v>
      </c>
      <c r="E14" s="37"/>
      <c r="F14" s="38">
        <f t="shared" si="0"/>
        <v>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</row>
    <row r="15" spans="1:48" ht="31.5">
      <c r="A15" s="34">
        <v>5</v>
      </c>
      <c r="B15" s="35" t="s">
        <v>22</v>
      </c>
      <c r="C15" s="36" t="s">
        <v>23</v>
      </c>
      <c r="D15" s="35">
        <v>700</v>
      </c>
      <c r="E15" s="37"/>
      <c r="F15" s="38">
        <f t="shared" si="0"/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ht="52.5">
      <c r="A16" s="34">
        <v>6</v>
      </c>
      <c r="B16" s="35" t="s">
        <v>24</v>
      </c>
      <c r="C16" s="36" t="s">
        <v>23</v>
      </c>
      <c r="D16" s="35">
        <v>25</v>
      </c>
      <c r="E16" s="37"/>
      <c r="F16" s="38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ht="52.5">
      <c r="A17" s="34">
        <v>7</v>
      </c>
      <c r="B17" s="35" t="s">
        <v>25</v>
      </c>
      <c r="C17" s="36" t="s">
        <v>23</v>
      </c>
      <c r="D17" s="35">
        <v>50</v>
      </c>
      <c r="E17" s="37"/>
      <c r="F17" s="38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ht="21">
      <c r="A18" s="34">
        <v>8</v>
      </c>
      <c r="B18" s="35" t="s">
        <v>26</v>
      </c>
      <c r="C18" s="36" t="s">
        <v>18</v>
      </c>
      <c r="D18" s="35">
        <f>+(D11+D12)*0.3</f>
        <v>73.20000000000002</v>
      </c>
      <c r="E18" s="37"/>
      <c r="F18" s="38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</row>
    <row r="19" spans="1:48" ht="21">
      <c r="A19" s="34">
        <v>9</v>
      </c>
      <c r="B19" s="35" t="s">
        <v>27</v>
      </c>
      <c r="C19" s="36" t="s">
        <v>18</v>
      </c>
      <c r="D19" s="35">
        <f>+(D11+D12)*0.5</f>
        <v>122</v>
      </c>
      <c r="E19" s="37"/>
      <c r="F19" s="38">
        <f t="shared" si="0"/>
        <v>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ht="31.5">
      <c r="A20" s="34">
        <v>10</v>
      </c>
      <c r="B20" s="35" t="s">
        <v>28</v>
      </c>
      <c r="C20" s="36" t="s">
        <v>29</v>
      </c>
      <c r="D20" s="35">
        <v>26</v>
      </c>
      <c r="E20" s="37"/>
      <c r="F20" s="38">
        <f t="shared" si="0"/>
        <v>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</row>
    <row r="21" spans="1:48" ht="42">
      <c r="A21" s="34">
        <v>11</v>
      </c>
      <c r="B21" s="35" t="s">
        <v>30</v>
      </c>
      <c r="C21" s="36" t="s">
        <v>29</v>
      </c>
      <c r="D21" s="35">
        <v>2</v>
      </c>
      <c r="E21" s="37"/>
      <c r="F21" s="38">
        <f t="shared" si="0"/>
        <v>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ht="52.5">
      <c r="A22" s="34">
        <v>12</v>
      </c>
      <c r="B22" s="35" t="s">
        <v>31</v>
      </c>
      <c r="C22" s="36" t="s">
        <v>29</v>
      </c>
      <c r="D22" s="35">
        <v>26</v>
      </c>
      <c r="E22" s="37"/>
      <c r="F22" s="38">
        <f t="shared" si="0"/>
        <v>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 ht="31.5">
      <c r="A23" s="34">
        <v>13</v>
      </c>
      <c r="B23" s="35" t="s">
        <v>32</v>
      </c>
      <c r="C23" s="36" t="s">
        <v>29</v>
      </c>
      <c r="D23" s="35">
        <v>26</v>
      </c>
      <c r="E23" s="37"/>
      <c r="F23" s="38">
        <f t="shared" si="0"/>
        <v>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 ht="21">
      <c r="A24" s="34">
        <v>14</v>
      </c>
      <c r="B24" s="35" t="s">
        <v>33</v>
      </c>
      <c r="C24" s="36" t="s">
        <v>29</v>
      </c>
      <c r="D24" s="35">
        <v>1</v>
      </c>
      <c r="E24" s="37"/>
      <c r="F24" s="38">
        <f t="shared" si="0"/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</row>
    <row r="25" spans="1:48" ht="31.5">
      <c r="A25" s="34">
        <v>15</v>
      </c>
      <c r="B25" s="35" t="s">
        <v>34</v>
      </c>
      <c r="C25" s="36" t="s">
        <v>35</v>
      </c>
      <c r="D25" s="35">
        <v>10</v>
      </c>
      <c r="E25" s="37"/>
      <c r="F25" s="38">
        <f t="shared" si="0"/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</row>
    <row r="26" spans="1:48" ht="21">
      <c r="A26" s="34">
        <v>16</v>
      </c>
      <c r="B26" s="35" t="s">
        <v>36</v>
      </c>
      <c r="C26" s="36" t="s">
        <v>23</v>
      </c>
      <c r="D26" s="35">
        <v>750</v>
      </c>
      <c r="E26" s="37"/>
      <c r="F26" s="38">
        <f t="shared" si="0"/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</row>
    <row r="27" spans="1:48" ht="21">
      <c r="A27" s="34">
        <v>17</v>
      </c>
      <c r="B27" s="35" t="s">
        <v>37</v>
      </c>
      <c r="C27" s="36" t="s">
        <v>23</v>
      </c>
      <c r="D27" s="35">
        <v>700</v>
      </c>
      <c r="E27" s="37"/>
      <c r="F27" s="38">
        <f t="shared" si="0"/>
        <v>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ht="21">
      <c r="A28" s="34">
        <v>18</v>
      </c>
      <c r="B28" s="35" t="s">
        <v>38</v>
      </c>
      <c r="C28" s="36" t="s">
        <v>35</v>
      </c>
      <c r="D28" s="35">
        <v>80</v>
      </c>
      <c r="E28" s="37"/>
      <c r="F28" s="38">
        <f t="shared" si="0"/>
        <v>0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</row>
    <row r="29" spans="1:48" ht="21">
      <c r="A29" s="34">
        <v>19</v>
      </c>
      <c r="B29" s="35" t="s">
        <v>39</v>
      </c>
      <c r="C29" s="36" t="s">
        <v>35</v>
      </c>
      <c r="D29" s="35">
        <v>80</v>
      </c>
      <c r="E29" s="37"/>
      <c r="F29" s="38">
        <f t="shared" si="0"/>
        <v>0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ht="31.5">
      <c r="A30" s="34">
        <v>20</v>
      </c>
      <c r="B30" s="35" t="s">
        <v>40</v>
      </c>
      <c r="C30" s="36" t="s">
        <v>23</v>
      </c>
      <c r="D30" s="35">
        <v>850</v>
      </c>
      <c r="E30" s="37"/>
      <c r="F30" s="38">
        <f t="shared" si="0"/>
        <v>0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</row>
    <row r="31" spans="1:6" s="33" customFormat="1" ht="21">
      <c r="A31" s="34">
        <v>21</v>
      </c>
      <c r="B31" s="35" t="s">
        <v>41</v>
      </c>
      <c r="C31" s="36" t="s">
        <v>23</v>
      </c>
      <c r="D31" s="35">
        <v>700</v>
      </c>
      <c r="E31" s="37"/>
      <c r="F31" s="38">
        <f t="shared" si="0"/>
        <v>0</v>
      </c>
    </row>
    <row r="32" spans="1:6" s="33" customFormat="1" ht="21">
      <c r="A32" s="34">
        <v>22</v>
      </c>
      <c r="B32" s="35" t="s">
        <v>42</v>
      </c>
      <c r="C32" s="36" t="s">
        <v>43</v>
      </c>
      <c r="D32" s="35">
        <v>12</v>
      </c>
      <c r="E32" s="37"/>
      <c r="F32" s="38">
        <f t="shared" si="0"/>
        <v>0</v>
      </c>
    </row>
    <row r="33" spans="1:6" s="33" customFormat="1" ht="21">
      <c r="A33" s="34">
        <v>23</v>
      </c>
      <c r="B33" s="35" t="s">
        <v>44</v>
      </c>
      <c r="C33" s="39" t="s">
        <v>45</v>
      </c>
      <c r="D33" s="40">
        <v>20</v>
      </c>
      <c r="E33" s="37"/>
      <c r="F33" s="41">
        <f t="shared" si="0"/>
        <v>0</v>
      </c>
    </row>
    <row r="34" spans="1:6" ht="21">
      <c r="A34" s="34">
        <v>24</v>
      </c>
      <c r="B34" s="35" t="s">
        <v>46</v>
      </c>
      <c r="C34" s="39" t="s">
        <v>45</v>
      </c>
      <c r="D34" s="40">
        <v>20</v>
      </c>
      <c r="E34" s="37"/>
      <c r="F34" s="41">
        <f t="shared" si="0"/>
        <v>0</v>
      </c>
    </row>
    <row r="35" spans="1:6" ht="21">
      <c r="A35" s="34">
        <v>25</v>
      </c>
      <c r="B35" s="35" t="s">
        <v>47</v>
      </c>
      <c r="C35" s="39" t="s">
        <v>45</v>
      </c>
      <c r="D35" s="40">
        <v>8</v>
      </c>
      <c r="E35" s="37"/>
      <c r="F35" s="41">
        <f t="shared" si="0"/>
        <v>0</v>
      </c>
    </row>
    <row r="36" spans="1:6" ht="21">
      <c r="A36" s="34">
        <v>26</v>
      </c>
      <c r="B36" s="35" t="s">
        <v>48</v>
      </c>
      <c r="C36" s="39" t="s">
        <v>45</v>
      </c>
      <c r="D36" s="40">
        <v>8</v>
      </c>
      <c r="E36" s="37"/>
      <c r="F36" s="41">
        <f t="shared" si="0"/>
        <v>0</v>
      </c>
    </row>
    <row r="37" spans="1:6" ht="21">
      <c r="A37" s="34">
        <v>27</v>
      </c>
      <c r="B37" s="35" t="s">
        <v>49</v>
      </c>
      <c r="C37" s="39" t="s">
        <v>43</v>
      </c>
      <c r="D37" s="40">
        <v>1</v>
      </c>
      <c r="E37" s="37"/>
      <c r="F37" s="41">
        <f t="shared" si="0"/>
        <v>0</v>
      </c>
    </row>
    <row r="38" spans="1:6" ht="12.75">
      <c r="A38" s="42"/>
      <c r="B38" s="35"/>
      <c r="C38" s="39"/>
      <c r="D38" s="40"/>
      <c r="E38" s="37"/>
      <c r="F38" s="41"/>
    </row>
    <row r="39" spans="1:6" ht="12.75">
      <c r="A39" s="80"/>
      <c r="B39" s="80"/>
      <c r="C39" s="80"/>
      <c r="D39" s="80"/>
      <c r="E39" s="80"/>
      <c r="F39" s="80"/>
    </row>
    <row r="40" spans="1:6" ht="31.5">
      <c r="A40" s="42" t="s">
        <v>50</v>
      </c>
      <c r="B40" s="35" t="s">
        <v>51</v>
      </c>
      <c r="C40" s="39"/>
      <c r="D40" s="43">
        <v>0.02</v>
      </c>
      <c r="E40" s="37">
        <f>SUM(F11:F38)</f>
        <v>0</v>
      </c>
      <c r="F40" s="41">
        <f>+D40*E40</f>
        <v>0</v>
      </c>
    </row>
    <row r="41" spans="1:6" ht="21">
      <c r="A41" s="42" t="s">
        <v>52</v>
      </c>
      <c r="B41" s="35" t="s">
        <v>53</v>
      </c>
      <c r="C41" s="39"/>
      <c r="D41" s="43">
        <v>0.02</v>
      </c>
      <c r="E41" s="37">
        <f>SUM(F11:F38)</f>
        <v>0</v>
      </c>
      <c r="F41" s="41">
        <f>+D41*E41</f>
        <v>0</v>
      </c>
    </row>
    <row r="42" spans="1:6" ht="12.75">
      <c r="A42" s="81"/>
      <c r="B42" s="81"/>
      <c r="C42" s="81"/>
      <c r="D42" s="81"/>
      <c r="E42" s="81"/>
      <c r="F42" s="81"/>
    </row>
    <row r="47" spans="2:6" ht="12.75">
      <c r="B47" s="44"/>
      <c r="C47" s="45"/>
      <c r="D47" s="46"/>
      <c r="E47" s="47"/>
      <c r="F47" s="47"/>
    </row>
    <row r="48" spans="2:6" ht="12.75">
      <c r="B48" s="44"/>
      <c r="C48" s="45"/>
      <c r="D48" s="46"/>
      <c r="E48" s="47"/>
      <c r="F48" s="47"/>
    </row>
    <row r="49" spans="2:6" ht="12.75">
      <c r="B49" s="44"/>
      <c r="C49" s="45"/>
      <c r="D49" s="46"/>
      <c r="E49" s="47"/>
      <c r="F49" s="47"/>
    </row>
    <row r="50" spans="2:6" ht="12.75">
      <c r="B50" s="44"/>
      <c r="C50" s="45"/>
      <c r="D50" s="48"/>
      <c r="E50" s="49"/>
      <c r="F50" s="47"/>
    </row>
    <row r="51" spans="2:6" ht="12.75">
      <c r="B51" s="44"/>
      <c r="C51" s="45"/>
      <c r="D51" s="48"/>
      <c r="E51" s="49"/>
      <c r="F51" s="47"/>
    </row>
    <row r="52" spans="2:6" ht="12.75">
      <c r="B52" s="44"/>
      <c r="C52" s="45"/>
      <c r="D52" s="48"/>
      <c r="E52" s="49"/>
      <c r="F52" s="47"/>
    </row>
    <row r="53" spans="2:6" ht="12.75">
      <c r="B53" s="44"/>
      <c r="C53" s="45"/>
      <c r="D53" s="48"/>
      <c r="E53" s="49"/>
      <c r="F53" s="47"/>
    </row>
    <row r="54" spans="2:6" ht="12.75">
      <c r="B54" s="44"/>
      <c r="C54" s="45"/>
      <c r="D54" s="48"/>
      <c r="E54" s="49"/>
      <c r="F54" s="47"/>
    </row>
    <row r="55" spans="2:6" ht="12.75">
      <c r="B55" s="44"/>
      <c r="C55" s="45"/>
      <c r="D55" s="48"/>
      <c r="E55" s="49"/>
      <c r="F55" s="47"/>
    </row>
    <row r="56" spans="2:6" ht="12.75">
      <c r="B56" s="44"/>
      <c r="C56" s="45"/>
      <c r="D56" s="48"/>
      <c r="E56" s="49"/>
      <c r="F56" s="47"/>
    </row>
    <row r="57" spans="2:6" ht="12.75">
      <c r="B57" s="44"/>
      <c r="C57" s="45"/>
      <c r="D57" s="46"/>
      <c r="E57" s="47"/>
      <c r="F57" s="47"/>
    </row>
    <row r="58" spans="2:6" ht="12.75">
      <c r="B58" s="44"/>
      <c r="C58" s="45"/>
      <c r="D58" s="46"/>
      <c r="E58" s="47"/>
      <c r="F58" s="47"/>
    </row>
    <row r="59" spans="2:6" ht="12.75">
      <c r="B59" s="44"/>
      <c r="C59" s="45"/>
      <c r="D59" s="46"/>
      <c r="E59" s="47"/>
      <c r="F59" s="47"/>
    </row>
    <row r="60" spans="2:6" ht="12.75">
      <c r="B60" s="44"/>
      <c r="C60" s="45"/>
      <c r="D60" s="46"/>
      <c r="E60" s="47"/>
      <c r="F60" s="47"/>
    </row>
    <row r="61" spans="2:6" ht="12.75">
      <c r="B61" s="44"/>
      <c r="C61" s="45"/>
      <c r="D61" s="46"/>
      <c r="E61" s="47"/>
      <c r="F61" s="47"/>
    </row>
    <row r="64" spans="2:4" ht="12.75">
      <c r="B64" s="44"/>
      <c r="C64" s="45"/>
      <c r="D64" s="50"/>
    </row>
    <row r="65" spans="2:4" ht="12.75">
      <c r="B65" s="44"/>
      <c r="C65" s="45"/>
      <c r="D65" s="50"/>
    </row>
    <row r="66" spans="2:4" ht="12.75">
      <c r="B66" s="44"/>
      <c r="C66" s="45"/>
      <c r="D66" s="51"/>
    </row>
    <row r="67" spans="2:4" ht="12.75">
      <c r="B67" s="44"/>
      <c r="C67" s="45"/>
      <c r="D67" s="51"/>
    </row>
    <row r="68" spans="2:4" ht="12.75">
      <c r="B68" s="44"/>
      <c r="C68" s="45"/>
      <c r="D68" s="51"/>
    </row>
    <row r="69" spans="2:4" ht="12.75">
      <c r="B69" s="44"/>
      <c r="C69" s="45"/>
      <c r="D69" s="51"/>
    </row>
    <row r="70" spans="2:4" ht="12.75">
      <c r="B70" s="44"/>
      <c r="C70" s="45"/>
      <c r="D70" s="51"/>
    </row>
    <row r="71" spans="2:4" ht="12.75">
      <c r="B71" s="44"/>
      <c r="C71" s="45"/>
      <c r="D71" s="51"/>
    </row>
    <row r="72" spans="2:4" ht="12.75">
      <c r="B72" s="44"/>
      <c r="C72" s="45"/>
      <c r="D72" s="51"/>
    </row>
    <row r="73" spans="2:4" ht="12.75">
      <c r="B73" s="44"/>
      <c r="C73" s="45"/>
      <c r="D73" s="50"/>
    </row>
    <row r="74" spans="2:4" ht="12.75">
      <c r="B74" s="44"/>
      <c r="C74" s="45"/>
      <c r="D74" s="50"/>
    </row>
    <row r="75" spans="2:4" ht="12.75">
      <c r="B75" s="44"/>
      <c r="C75" s="45"/>
      <c r="D75" s="50"/>
    </row>
    <row r="76" spans="2:4" ht="12.75">
      <c r="B76" s="44"/>
      <c r="C76" s="45"/>
      <c r="D76" s="50"/>
    </row>
    <row r="77" spans="2:4" ht="12.75">
      <c r="B77" s="44"/>
      <c r="C77" s="45"/>
      <c r="D77" s="50"/>
    </row>
    <row r="80" spans="1:6" ht="12.75">
      <c r="A80" s="52"/>
      <c r="B80" s="53"/>
      <c r="C80" s="54"/>
      <c r="D80" s="55"/>
      <c r="E80" s="56"/>
      <c r="F80" s="56"/>
    </row>
    <row r="81" spans="1:6" ht="12.75">
      <c r="A81" s="52"/>
      <c r="B81" s="57"/>
      <c r="C81" s="54"/>
      <c r="D81" s="55"/>
      <c r="E81" s="56"/>
      <c r="F81" s="56"/>
    </row>
    <row r="82" spans="1:6" ht="12.75">
      <c r="A82" s="57"/>
      <c r="B82" s="57"/>
      <c r="C82" s="58"/>
      <c r="D82" s="59"/>
      <c r="E82" s="60"/>
      <c r="F82" s="60"/>
    </row>
    <row r="83" spans="1:6" ht="12.75">
      <c r="A83" s="57"/>
      <c r="B83" s="57"/>
      <c r="C83" s="58"/>
      <c r="D83" s="59"/>
      <c r="E83" s="60"/>
      <c r="F83" s="60"/>
    </row>
    <row r="84" spans="1:6" ht="12.75">
      <c r="A84" s="57"/>
      <c r="B84" s="57"/>
      <c r="C84" s="58"/>
      <c r="D84" s="59"/>
      <c r="E84" s="60"/>
      <c r="F84" s="60"/>
    </row>
    <row r="85" spans="1:6" ht="12.75">
      <c r="A85" s="57"/>
      <c r="B85" s="57"/>
      <c r="C85" s="58"/>
      <c r="D85" s="59"/>
      <c r="E85" s="60"/>
      <c r="F85" s="60"/>
    </row>
    <row r="86" spans="1:6" ht="12.75">
      <c r="A86" s="57"/>
      <c r="B86" s="57"/>
      <c r="C86" s="58"/>
      <c r="D86" s="59"/>
      <c r="E86" s="60"/>
      <c r="F86" s="60"/>
    </row>
    <row r="87" spans="1:6" ht="12.75">
      <c r="A87" s="57"/>
      <c r="B87" s="57"/>
      <c r="C87" s="58"/>
      <c r="D87" s="59"/>
      <c r="E87" s="60"/>
      <c r="F87" s="60"/>
    </row>
    <row r="88" spans="1:6" ht="12.75">
      <c r="A88" s="57"/>
      <c r="B88" s="57"/>
      <c r="C88" s="58"/>
      <c r="D88" s="59"/>
      <c r="E88" s="60"/>
      <c r="F88" s="60"/>
    </row>
    <row r="89" spans="1:6" ht="12.75">
      <c r="A89" s="57"/>
      <c r="B89" s="57"/>
      <c r="C89" s="58"/>
      <c r="D89" s="59"/>
      <c r="E89" s="60"/>
      <c r="F89" s="60"/>
    </row>
    <row r="90" spans="1:6" ht="12.75">
      <c r="A90" s="57"/>
      <c r="B90" s="57"/>
      <c r="C90" s="58"/>
      <c r="D90" s="59"/>
      <c r="E90" s="60"/>
      <c r="F90" s="60"/>
    </row>
    <row r="91" spans="1:6" ht="12.75">
      <c r="A91" s="57"/>
      <c r="B91" s="57"/>
      <c r="C91" s="58"/>
      <c r="D91" s="59"/>
      <c r="E91" s="60"/>
      <c r="F91" s="60"/>
    </row>
    <row r="92" spans="1:6" ht="12.75">
      <c r="A92" s="57"/>
      <c r="B92" s="57"/>
      <c r="C92" s="58"/>
      <c r="D92" s="59"/>
      <c r="E92" s="60"/>
      <c r="F92" s="60"/>
    </row>
    <row r="93" spans="1:6" ht="12.75">
      <c r="A93" s="57"/>
      <c r="B93" s="57"/>
      <c r="C93" s="58"/>
      <c r="D93" s="59"/>
      <c r="E93" s="60"/>
      <c r="F93" s="60"/>
    </row>
    <row r="94" spans="1:6" ht="12.75">
      <c r="A94" s="57"/>
      <c r="B94" s="57"/>
      <c r="C94" s="58"/>
      <c r="D94" s="59"/>
      <c r="E94" s="60"/>
      <c r="F94" s="60"/>
    </row>
    <row r="95" spans="1:6" ht="12.75">
      <c r="A95" s="57"/>
      <c r="B95" s="57"/>
      <c r="C95" s="58"/>
      <c r="D95" s="59"/>
      <c r="E95" s="60"/>
      <c r="F95" s="60"/>
    </row>
    <row r="96" spans="1:6" ht="12.75">
      <c r="A96" s="57"/>
      <c r="B96" s="57"/>
      <c r="C96" s="58"/>
      <c r="D96" s="59"/>
      <c r="E96" s="60"/>
      <c r="F96" s="60"/>
    </row>
    <row r="99" spans="1:6" ht="12.75">
      <c r="A99" s="57"/>
      <c r="B99" s="57"/>
      <c r="C99" s="58"/>
      <c r="D99" s="57"/>
      <c r="E99" s="60"/>
      <c r="F99" s="60"/>
    </row>
    <row r="100" spans="1:6" ht="12.75">
      <c r="A100" s="57"/>
      <c r="B100" s="57"/>
      <c r="C100" s="58"/>
      <c r="D100" s="57"/>
      <c r="E100" s="57"/>
      <c r="F100" s="57"/>
    </row>
    <row r="101" spans="1:6" ht="12.75">
      <c r="A101" s="57"/>
      <c r="B101" s="57"/>
      <c r="C101" s="58"/>
      <c r="D101" s="57"/>
      <c r="E101" s="60"/>
      <c r="F101" s="60"/>
    </row>
    <row r="102" spans="1:6" ht="12.75">
      <c r="A102" s="57"/>
      <c r="B102" s="57"/>
      <c r="C102" s="58"/>
      <c r="D102" s="57"/>
      <c r="E102" s="60"/>
      <c r="F102" s="57"/>
    </row>
    <row r="103" spans="1:6" ht="12.75">
      <c r="A103" s="57"/>
      <c r="B103" s="57"/>
      <c r="C103" s="58"/>
      <c r="D103" s="57"/>
      <c r="E103" s="60"/>
      <c r="F103" s="60"/>
    </row>
    <row r="104" spans="1:6" ht="12.75">
      <c r="A104" s="57"/>
      <c r="B104" s="57"/>
      <c r="C104" s="58"/>
      <c r="D104" s="57"/>
      <c r="E104" s="60"/>
      <c r="F104" s="57"/>
    </row>
    <row r="105" spans="1:6" ht="12.75">
      <c r="A105" s="57"/>
      <c r="B105" s="57"/>
      <c r="C105" s="58"/>
      <c r="D105" s="57"/>
      <c r="E105" s="60"/>
      <c r="F105" s="60"/>
    </row>
    <row r="106" spans="1:6" ht="12.75">
      <c r="A106" s="57"/>
      <c r="B106" s="57"/>
      <c r="C106" s="58"/>
      <c r="D106" s="57"/>
      <c r="E106" s="60"/>
      <c r="F106" s="57"/>
    </row>
    <row r="107" spans="1:6" ht="12.75">
      <c r="A107" s="57"/>
      <c r="B107" s="57"/>
      <c r="C107" s="58"/>
      <c r="D107" s="57"/>
      <c r="E107" s="60"/>
      <c r="F107" s="60"/>
    </row>
    <row r="108" spans="1:6" ht="12.75">
      <c r="A108" s="57"/>
      <c r="B108" s="57"/>
      <c r="C108" s="58"/>
      <c r="D108" s="57"/>
      <c r="E108" s="60"/>
      <c r="F108" s="57"/>
    </row>
    <row r="109" spans="1:6" ht="12.75">
      <c r="A109" s="57"/>
      <c r="B109" s="57"/>
      <c r="C109" s="58"/>
      <c r="D109" s="57"/>
      <c r="E109" s="60"/>
      <c r="F109" s="60"/>
    </row>
    <row r="110" spans="1:6" ht="12.75">
      <c r="A110" s="57"/>
      <c r="B110" s="57"/>
      <c r="C110" s="58"/>
      <c r="D110" s="57"/>
      <c r="E110" s="60"/>
      <c r="F110" s="57"/>
    </row>
    <row r="111" spans="1:6" ht="12.75">
      <c r="A111" s="57"/>
      <c r="B111" s="57"/>
      <c r="C111" s="58"/>
      <c r="D111" s="57"/>
      <c r="E111" s="60"/>
      <c r="F111" s="60"/>
    </row>
    <row r="112" spans="1:6" ht="12.75">
      <c r="A112" s="57"/>
      <c r="B112" s="57"/>
      <c r="C112" s="58"/>
      <c r="D112" s="57"/>
      <c r="E112" s="57"/>
      <c r="F112" s="57"/>
    </row>
    <row r="113" spans="1:6" ht="12.75">
      <c r="A113" s="57"/>
      <c r="B113" s="57"/>
      <c r="C113" s="58"/>
      <c r="D113" s="57"/>
      <c r="E113" s="60"/>
      <c r="F113" s="60"/>
    </row>
    <row r="114" spans="1:6" ht="12.75">
      <c r="A114" s="57"/>
      <c r="B114" s="57"/>
      <c r="C114" s="58"/>
      <c r="D114" s="57"/>
      <c r="E114" s="60"/>
      <c r="F114" s="57"/>
    </row>
    <row r="115" spans="1:6" ht="12.75">
      <c r="A115" s="57"/>
      <c r="B115" s="57"/>
      <c r="C115" s="58"/>
      <c r="D115" s="59"/>
      <c r="E115" s="60"/>
      <c r="F115" s="60"/>
    </row>
    <row r="116" spans="1:6" ht="12.75">
      <c r="A116" s="57"/>
      <c r="B116" s="57"/>
      <c r="C116" s="58"/>
      <c r="D116" s="59"/>
      <c r="E116" s="60"/>
      <c r="F116" s="57"/>
    </row>
    <row r="117" spans="1:6" ht="12.75">
      <c r="A117" s="57"/>
      <c r="B117" s="57"/>
      <c r="C117" s="58"/>
      <c r="D117" s="57"/>
      <c r="E117" s="60"/>
      <c r="F117" s="60"/>
    </row>
    <row r="118" spans="1:6" ht="12.75">
      <c r="A118" s="57"/>
      <c r="B118" s="57"/>
      <c r="C118" s="58"/>
      <c r="D118" s="57"/>
      <c r="E118" s="60"/>
      <c r="F118" s="57"/>
    </row>
    <row r="119" spans="1:6" ht="12.75">
      <c r="A119" s="57"/>
      <c r="B119" s="57"/>
      <c r="C119" s="58"/>
      <c r="D119" s="57"/>
      <c r="E119" s="60"/>
      <c r="F119" s="60"/>
    </row>
    <row r="120" spans="1:6" ht="12.75">
      <c r="A120" s="57"/>
      <c r="B120" s="57"/>
      <c r="C120" s="58"/>
      <c r="D120" s="57"/>
      <c r="E120" s="60"/>
      <c r="F120" s="57"/>
    </row>
    <row r="121" spans="1:6" ht="12.75">
      <c r="A121" s="57"/>
      <c r="B121" s="57"/>
      <c r="C121" s="58"/>
      <c r="D121" s="57"/>
      <c r="E121" s="60"/>
      <c r="F121" s="60"/>
    </row>
    <row r="122" spans="1:6" ht="12.75">
      <c r="A122" s="57"/>
      <c r="B122" s="57"/>
      <c r="C122" s="58"/>
      <c r="D122" s="57"/>
      <c r="E122" s="60"/>
      <c r="F122" s="57"/>
    </row>
    <row r="123" spans="1:6" ht="12.75">
      <c r="A123" s="57"/>
      <c r="B123" s="57"/>
      <c r="C123" s="58"/>
      <c r="D123" s="57"/>
      <c r="E123" s="60"/>
      <c r="F123" s="60"/>
    </row>
    <row r="124" spans="1:6" ht="12.75">
      <c r="A124" s="57"/>
      <c r="B124" s="57"/>
      <c r="C124" s="58"/>
      <c r="D124" s="57"/>
      <c r="E124" s="60"/>
      <c r="F124" s="60"/>
    </row>
    <row r="125" spans="1:6" ht="12.75">
      <c r="A125" s="57"/>
      <c r="B125" s="57"/>
      <c r="C125" s="61"/>
      <c r="D125" s="57"/>
      <c r="E125" s="60"/>
      <c r="F125" s="60"/>
    </row>
    <row r="126" spans="1:6" ht="12.75">
      <c r="A126" s="57"/>
      <c r="B126" s="57"/>
      <c r="C126" s="58"/>
      <c r="D126" s="57"/>
      <c r="E126" s="60"/>
      <c r="F126" s="60"/>
    </row>
    <row r="127" spans="1:6" ht="12.75">
      <c r="A127" s="57"/>
      <c r="B127" s="57"/>
      <c r="C127" s="58"/>
      <c r="D127" s="57"/>
      <c r="E127" s="60"/>
      <c r="F127" s="60"/>
    </row>
  </sheetData>
  <sheetProtection/>
  <mergeCells count="8">
    <mergeCell ref="A39:F39"/>
    <mergeCell ref="A42:F42"/>
    <mergeCell ref="A1:F2"/>
    <mergeCell ref="A3:F3"/>
    <mergeCell ref="B4:E4"/>
    <mergeCell ref="A6:F6"/>
    <mergeCell ref="A8:F8"/>
    <mergeCell ref="A10:F10"/>
  </mergeCells>
  <printOptions/>
  <pageMargins left="0.8" right="0.7479166666666667" top="0.7402777777777778" bottom="0.8" header="0.5118055555555556" footer="0.5"/>
  <pageSetup horizontalDpi="300" verticalDpi="300" orientation="portrait" paperSize="9"/>
  <headerFooter alignWithMargins="0">
    <oddFooter>&amp;R&amp;8&amp;UStran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119"/>
  <sheetViews>
    <sheetView zoomScaleSheetLayoutView="100" zoomScalePageLayoutView="0" workbookViewId="0" topLeftCell="A1">
      <pane ySplit="9" topLeftCell="A24" activePane="bottomLeft" state="frozen"/>
      <selection pane="topLeft" activeCell="A1" sqref="A1"/>
      <selection pane="bottomLeft" activeCell="H23" sqref="H23"/>
    </sheetView>
  </sheetViews>
  <sheetFormatPr defaultColWidth="9.140625" defaultRowHeight="12.75"/>
  <cols>
    <col min="1" max="1" width="3.57421875" style="16" customWidth="1"/>
    <col min="2" max="2" width="42.57421875" style="62" customWidth="1"/>
    <col min="3" max="3" width="6.00390625" style="17" customWidth="1"/>
    <col min="4" max="4" width="7.7109375" style="17" customWidth="1"/>
    <col min="5" max="5" width="10.28125" style="17" customWidth="1"/>
    <col min="6" max="6" width="15.00390625" style="17" customWidth="1"/>
  </cols>
  <sheetData>
    <row r="1" spans="1:6" ht="12.75">
      <c r="A1" s="82" t="s">
        <v>54</v>
      </c>
      <c r="B1" s="82"/>
      <c r="C1" s="82"/>
      <c r="D1" s="82"/>
      <c r="E1" s="82"/>
      <c r="F1" s="82"/>
    </row>
    <row r="2" spans="1:6" ht="12.75">
      <c r="A2" s="82"/>
      <c r="B2" s="82"/>
      <c r="C2" s="82"/>
      <c r="D2" s="82"/>
      <c r="E2" s="82"/>
      <c r="F2" s="82"/>
    </row>
    <row r="3" spans="1:6" ht="12.75">
      <c r="A3" s="78"/>
      <c r="B3" s="78"/>
      <c r="C3" s="78"/>
      <c r="D3" s="78"/>
      <c r="E3" s="78"/>
      <c r="F3" s="78"/>
    </row>
    <row r="4" spans="1:6" ht="12.75">
      <c r="A4" s="18"/>
      <c r="B4" s="87" t="s">
        <v>55</v>
      </c>
      <c r="C4" s="87"/>
      <c r="D4" s="87"/>
      <c r="E4" s="87"/>
      <c r="F4" s="13">
        <f>SUM(F11:F34)</f>
        <v>0</v>
      </c>
    </row>
    <row r="5" spans="1:6" ht="12.75">
      <c r="A5" s="63"/>
      <c r="B5" s="64"/>
      <c r="C5" s="14"/>
      <c r="D5" s="15"/>
      <c r="E5" s="15"/>
      <c r="F5" s="13"/>
    </row>
    <row r="6" spans="1:6" ht="12.75">
      <c r="A6" s="84"/>
      <c r="B6" s="84"/>
      <c r="C6" s="84"/>
      <c r="D6" s="84"/>
      <c r="E6" s="84"/>
      <c r="F6" s="84"/>
    </row>
    <row r="7" spans="1:6" s="28" customFormat="1" ht="31.5">
      <c r="A7" s="23"/>
      <c r="B7" s="65" t="s">
        <v>11</v>
      </c>
      <c r="C7" s="25"/>
      <c r="D7" s="26"/>
      <c r="E7" s="26"/>
      <c r="F7" s="27"/>
    </row>
    <row r="8" spans="1:6" ht="12.75">
      <c r="A8" s="85"/>
      <c r="B8" s="85"/>
      <c r="C8" s="85"/>
      <c r="D8" s="85"/>
      <c r="E8" s="85"/>
      <c r="F8" s="85"/>
    </row>
    <row r="9" spans="1:48" ht="12.75">
      <c r="A9" s="29" t="s">
        <v>1</v>
      </c>
      <c r="B9" s="66" t="s">
        <v>12</v>
      </c>
      <c r="C9" s="30" t="s">
        <v>13</v>
      </c>
      <c r="D9" s="31" t="s">
        <v>14</v>
      </c>
      <c r="E9" s="3" t="s">
        <v>15</v>
      </c>
      <c r="F9" s="32" t="s">
        <v>16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48" ht="12.75">
      <c r="A10" s="86"/>
      <c r="B10" s="86"/>
      <c r="C10" s="86"/>
      <c r="D10" s="86"/>
      <c r="E10" s="86"/>
      <c r="F10" s="86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</row>
    <row r="11" spans="1:48" ht="52.5">
      <c r="A11" s="34">
        <v>1</v>
      </c>
      <c r="B11" s="67" t="s">
        <v>56</v>
      </c>
      <c r="C11" s="68" t="s">
        <v>43</v>
      </c>
      <c r="D11" s="69">
        <v>1</v>
      </c>
      <c r="E11" s="37"/>
      <c r="F11" s="38">
        <f aca="true" t="shared" si="0" ref="F11:F29">+D11*E11</f>
        <v>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ht="63">
      <c r="A12" s="34">
        <v>2</v>
      </c>
      <c r="B12" s="67" t="s">
        <v>57</v>
      </c>
      <c r="C12" s="68" t="s">
        <v>43</v>
      </c>
      <c r="D12" s="69">
        <v>1</v>
      </c>
      <c r="E12" s="37"/>
      <c r="F12" s="38">
        <f t="shared" si="0"/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ht="31.5">
      <c r="A13" s="34">
        <v>3</v>
      </c>
      <c r="B13" s="67" t="s">
        <v>58</v>
      </c>
      <c r="C13" s="68" t="s">
        <v>29</v>
      </c>
      <c r="D13" s="69">
        <v>1</v>
      </c>
      <c r="E13" s="37"/>
      <c r="F13" s="38">
        <f t="shared" si="0"/>
        <v>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ht="84">
      <c r="A14" s="34">
        <v>4</v>
      </c>
      <c r="B14" s="67" t="s">
        <v>59</v>
      </c>
      <c r="C14" s="68" t="s">
        <v>43</v>
      </c>
      <c r="D14" s="69">
        <v>1</v>
      </c>
      <c r="E14" s="37"/>
      <c r="F14" s="38">
        <f t="shared" si="0"/>
        <v>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</row>
    <row r="15" spans="1:48" ht="52.5">
      <c r="A15" s="34">
        <v>5</v>
      </c>
      <c r="B15" s="67" t="s">
        <v>60</v>
      </c>
      <c r="C15" s="68" t="s">
        <v>23</v>
      </c>
      <c r="D15" s="69">
        <v>10</v>
      </c>
      <c r="E15" s="37"/>
      <c r="F15" s="38">
        <f t="shared" si="0"/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ht="31.5">
      <c r="A16" s="34">
        <v>6</v>
      </c>
      <c r="B16" s="67" t="s">
        <v>61</v>
      </c>
      <c r="C16" s="68" t="s">
        <v>23</v>
      </c>
      <c r="D16" s="69">
        <v>750</v>
      </c>
      <c r="E16" s="37"/>
      <c r="F16" s="38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ht="31.5">
      <c r="A17" s="34">
        <v>7</v>
      </c>
      <c r="B17" s="67" t="s">
        <v>62</v>
      </c>
      <c r="C17" s="68" t="s">
        <v>29</v>
      </c>
      <c r="D17" s="69">
        <v>4</v>
      </c>
      <c r="E17" s="37"/>
      <c r="F17" s="38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ht="42">
      <c r="A18" s="34">
        <v>8</v>
      </c>
      <c r="B18" s="67" t="s">
        <v>63</v>
      </c>
      <c r="C18" s="68" t="s">
        <v>29</v>
      </c>
      <c r="D18" s="69">
        <v>68</v>
      </c>
      <c r="E18" s="37"/>
      <c r="F18" s="38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</row>
    <row r="19" spans="1:48" ht="31.5">
      <c r="A19" s="34">
        <v>9</v>
      </c>
      <c r="B19" s="67" t="s">
        <v>64</v>
      </c>
      <c r="C19" s="68" t="s">
        <v>23</v>
      </c>
      <c r="D19" s="69">
        <v>210</v>
      </c>
      <c r="E19" s="37"/>
      <c r="F19" s="38">
        <f t="shared" si="0"/>
        <v>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ht="31.5">
      <c r="A20" s="34">
        <v>10</v>
      </c>
      <c r="B20" s="67" t="s">
        <v>65</v>
      </c>
      <c r="C20" s="68" t="s">
        <v>23</v>
      </c>
      <c r="D20" s="69">
        <v>50</v>
      </c>
      <c r="E20" s="37"/>
      <c r="F20" s="38">
        <f t="shared" si="0"/>
        <v>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</row>
    <row r="21" spans="1:48" ht="31.5">
      <c r="A21" s="34">
        <v>11</v>
      </c>
      <c r="B21" s="67" t="s">
        <v>66</v>
      </c>
      <c r="C21" s="68" t="s">
        <v>23</v>
      </c>
      <c r="D21" s="69">
        <v>50</v>
      </c>
      <c r="E21" s="37"/>
      <c r="F21" s="38">
        <f t="shared" si="0"/>
        <v>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ht="42">
      <c r="A22" s="34">
        <v>12</v>
      </c>
      <c r="B22" s="67" t="s">
        <v>67</v>
      </c>
      <c r="C22" s="68" t="s">
        <v>29</v>
      </c>
      <c r="D22" s="69">
        <v>4</v>
      </c>
      <c r="E22" s="37"/>
      <c r="F22" s="38">
        <f t="shared" si="0"/>
        <v>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 ht="31.5">
      <c r="A23" s="34">
        <v>13</v>
      </c>
      <c r="B23" s="67" t="s">
        <v>68</v>
      </c>
      <c r="C23" s="68" t="s">
        <v>29</v>
      </c>
      <c r="D23" s="69">
        <v>24</v>
      </c>
      <c r="E23" s="37"/>
      <c r="F23" s="38">
        <f t="shared" si="0"/>
        <v>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 ht="63">
      <c r="A24" s="34">
        <v>14</v>
      </c>
      <c r="B24" s="67" t="s">
        <v>69</v>
      </c>
      <c r="C24" s="68" t="s">
        <v>29</v>
      </c>
      <c r="D24" s="69">
        <v>7</v>
      </c>
      <c r="E24" s="37"/>
      <c r="F24" s="38">
        <f t="shared" si="0"/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</row>
    <row r="25" spans="1:48" ht="52.5">
      <c r="A25" s="34">
        <v>15</v>
      </c>
      <c r="B25" s="67" t="s">
        <v>70</v>
      </c>
      <c r="C25" s="68" t="s">
        <v>29</v>
      </c>
      <c r="D25" s="69">
        <v>19</v>
      </c>
      <c r="E25" s="37"/>
      <c r="F25" s="38">
        <f t="shared" si="0"/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</row>
    <row r="26" spans="1:48" ht="31.5">
      <c r="A26" s="34">
        <v>16</v>
      </c>
      <c r="B26" s="67" t="s">
        <v>71</v>
      </c>
      <c r="C26" s="68" t="s">
        <v>43</v>
      </c>
      <c r="D26" s="69">
        <v>1</v>
      </c>
      <c r="E26" s="37"/>
      <c r="F26" s="38">
        <f t="shared" si="0"/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</row>
    <row r="27" spans="1:48" ht="21">
      <c r="A27" s="34">
        <v>17</v>
      </c>
      <c r="B27" s="67" t="s">
        <v>72</v>
      </c>
      <c r="C27" s="68" t="s">
        <v>43</v>
      </c>
      <c r="D27" s="69">
        <v>1</v>
      </c>
      <c r="E27" s="37"/>
      <c r="F27" s="38">
        <f t="shared" si="0"/>
        <v>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6" s="33" customFormat="1" ht="21">
      <c r="A28" s="34">
        <v>18</v>
      </c>
      <c r="B28" s="67" t="s">
        <v>73</v>
      </c>
      <c r="C28" s="39" t="s">
        <v>43</v>
      </c>
      <c r="D28" s="40">
        <v>1</v>
      </c>
      <c r="E28" s="37"/>
      <c r="F28" s="41">
        <f t="shared" si="0"/>
        <v>0</v>
      </c>
    </row>
    <row r="29" spans="1:6" s="33" customFormat="1" ht="21">
      <c r="A29" s="34">
        <v>19</v>
      </c>
      <c r="B29" s="67" t="s">
        <v>44</v>
      </c>
      <c r="C29" s="39" t="s">
        <v>45</v>
      </c>
      <c r="D29" s="40">
        <v>12</v>
      </c>
      <c r="E29" s="37"/>
      <c r="F29" s="41">
        <f t="shared" si="0"/>
        <v>0</v>
      </c>
    </row>
    <row r="30" spans="1:6" s="33" customFormat="1" ht="12.75">
      <c r="A30" s="42"/>
      <c r="B30" s="67"/>
      <c r="C30" s="39"/>
      <c r="D30" s="40"/>
      <c r="E30" s="37"/>
      <c r="F30" s="41"/>
    </row>
    <row r="31" spans="1:6" ht="12.75">
      <c r="A31" s="80"/>
      <c r="B31" s="80"/>
      <c r="C31" s="80"/>
      <c r="D31" s="80"/>
      <c r="E31" s="80"/>
      <c r="F31" s="80"/>
    </row>
    <row r="32" spans="1:6" ht="31.5">
      <c r="A32" s="42" t="s">
        <v>50</v>
      </c>
      <c r="B32" s="67" t="s">
        <v>51</v>
      </c>
      <c r="C32" s="39"/>
      <c r="D32" s="43">
        <v>0.02</v>
      </c>
      <c r="E32" s="37">
        <f>SUM(F11:F30)</f>
        <v>0</v>
      </c>
      <c r="F32" s="41">
        <f>+D32*E32</f>
        <v>0</v>
      </c>
    </row>
    <row r="33" spans="1:6" ht="21">
      <c r="A33" s="42" t="s">
        <v>52</v>
      </c>
      <c r="B33" s="67" t="s">
        <v>53</v>
      </c>
      <c r="C33" s="39"/>
      <c r="D33" s="43">
        <v>0.02</v>
      </c>
      <c r="E33" s="37">
        <f>SUM(F11:F30)</f>
        <v>0</v>
      </c>
      <c r="F33" s="41">
        <f>+D33*E33</f>
        <v>0</v>
      </c>
    </row>
    <row r="34" spans="1:6" ht="12.75">
      <c r="A34" s="81"/>
      <c r="B34" s="81"/>
      <c r="C34" s="81"/>
      <c r="D34" s="81"/>
      <c r="E34" s="81"/>
      <c r="F34" s="81"/>
    </row>
    <row r="36" ht="12.75">
      <c r="B36" s="70"/>
    </row>
    <row r="37" ht="12.75">
      <c r="B37" s="70"/>
    </row>
    <row r="38" ht="12.75">
      <c r="B38" s="70"/>
    </row>
    <row r="39" spans="2:6" ht="12.75">
      <c r="B39" s="70"/>
      <c r="C39" s="45"/>
      <c r="D39" s="46"/>
      <c r="E39" s="47"/>
      <c r="F39" s="47"/>
    </row>
    <row r="40" spans="2:6" ht="12.75">
      <c r="B40" s="70"/>
      <c r="C40" s="45"/>
      <c r="D40" s="46"/>
      <c r="E40" s="47"/>
      <c r="F40" s="47"/>
    </row>
    <row r="41" spans="2:6" ht="12.75">
      <c r="B41" s="70"/>
      <c r="C41" s="45"/>
      <c r="D41" s="46"/>
      <c r="E41" s="47"/>
      <c r="F41" s="47"/>
    </row>
    <row r="42" spans="2:6" ht="12.75">
      <c r="B42" s="70"/>
      <c r="C42" s="45"/>
      <c r="D42" s="48"/>
      <c r="E42" s="49"/>
      <c r="F42" s="47"/>
    </row>
    <row r="43" spans="2:6" ht="12.75">
      <c r="B43" s="70"/>
      <c r="C43" s="45"/>
      <c r="D43" s="48"/>
      <c r="E43" s="49"/>
      <c r="F43" s="47"/>
    </row>
    <row r="44" spans="2:6" ht="12.75">
      <c r="B44" s="70"/>
      <c r="C44" s="45"/>
      <c r="D44" s="48"/>
      <c r="E44" s="49"/>
      <c r="F44" s="47"/>
    </row>
    <row r="45" spans="2:6" ht="12.75">
      <c r="B45" s="70"/>
      <c r="C45" s="45"/>
      <c r="D45" s="48"/>
      <c r="E45" s="49"/>
      <c r="F45" s="47"/>
    </row>
    <row r="46" spans="2:6" ht="12.75">
      <c r="B46" s="70"/>
      <c r="C46" s="45"/>
      <c r="D46" s="48"/>
      <c r="E46" s="49"/>
      <c r="F46" s="47"/>
    </row>
    <row r="47" spans="2:6" ht="12.75">
      <c r="B47" s="70"/>
      <c r="C47" s="45"/>
      <c r="D47" s="48"/>
      <c r="E47" s="49"/>
      <c r="F47" s="47"/>
    </row>
    <row r="48" spans="2:6" ht="12.75">
      <c r="B48" s="70"/>
      <c r="C48" s="45"/>
      <c r="D48" s="48"/>
      <c r="E48" s="49"/>
      <c r="F48" s="47"/>
    </row>
    <row r="49" spans="2:6" ht="12.75">
      <c r="B49" s="70"/>
      <c r="C49" s="45"/>
      <c r="D49" s="46"/>
      <c r="E49" s="47"/>
      <c r="F49" s="47"/>
    </row>
    <row r="50" spans="2:6" ht="12.75">
      <c r="B50" s="70"/>
      <c r="C50" s="45"/>
      <c r="D50" s="46"/>
      <c r="E50" s="47"/>
      <c r="F50" s="47"/>
    </row>
    <row r="51" spans="2:6" ht="12.75">
      <c r="B51" s="70"/>
      <c r="C51" s="45"/>
      <c r="D51" s="46"/>
      <c r="E51" s="47"/>
      <c r="F51" s="47"/>
    </row>
    <row r="52" spans="2:6" ht="12.75">
      <c r="B52" s="70"/>
      <c r="C52" s="45"/>
      <c r="D52" s="46"/>
      <c r="E52" s="47"/>
      <c r="F52" s="47"/>
    </row>
    <row r="53" spans="2:6" ht="12.75">
      <c r="B53" s="70"/>
      <c r="C53" s="45"/>
      <c r="D53" s="46"/>
      <c r="E53" s="47"/>
      <c r="F53" s="47"/>
    </row>
    <row r="56" spans="2:4" ht="12.75">
      <c r="B56" s="70"/>
      <c r="C56" s="45"/>
      <c r="D56" s="50"/>
    </row>
    <row r="57" spans="2:4" ht="12.75">
      <c r="B57" s="70"/>
      <c r="C57" s="45"/>
      <c r="D57" s="50"/>
    </row>
    <row r="58" spans="2:4" ht="12.75">
      <c r="B58" s="70"/>
      <c r="C58" s="45"/>
      <c r="D58" s="51"/>
    </row>
    <row r="59" spans="2:4" ht="12.75">
      <c r="B59" s="70"/>
      <c r="C59" s="45"/>
      <c r="D59" s="51"/>
    </row>
    <row r="60" spans="2:4" ht="12.75">
      <c r="B60" s="70"/>
      <c r="C60" s="45"/>
      <c r="D60" s="51"/>
    </row>
    <row r="61" spans="2:4" ht="12.75">
      <c r="B61" s="70"/>
      <c r="C61" s="45"/>
      <c r="D61" s="51"/>
    </row>
    <row r="62" spans="2:4" ht="12.75">
      <c r="B62" s="70"/>
      <c r="C62" s="45"/>
      <c r="D62" s="51"/>
    </row>
    <row r="63" spans="2:4" ht="12.75">
      <c r="B63" s="70"/>
      <c r="C63" s="45"/>
      <c r="D63" s="51"/>
    </row>
    <row r="64" spans="2:4" ht="12.75">
      <c r="B64" s="70"/>
      <c r="C64" s="45"/>
      <c r="D64" s="51"/>
    </row>
    <row r="65" spans="2:4" ht="12.75">
      <c r="B65" s="70"/>
      <c r="C65" s="45"/>
      <c r="D65" s="50"/>
    </row>
    <row r="66" spans="2:4" ht="12.75">
      <c r="B66" s="70"/>
      <c r="C66" s="45"/>
      <c r="D66" s="50"/>
    </row>
    <row r="67" spans="2:4" ht="12.75">
      <c r="B67" s="70"/>
      <c r="C67" s="45"/>
      <c r="D67" s="50"/>
    </row>
    <row r="68" spans="2:4" ht="12.75">
      <c r="B68" s="70"/>
      <c r="C68" s="45"/>
      <c r="D68" s="50"/>
    </row>
    <row r="69" spans="2:4" ht="12.75">
      <c r="B69" s="70"/>
      <c r="C69" s="45"/>
      <c r="D69" s="50"/>
    </row>
    <row r="72" spans="1:6" ht="12.75">
      <c r="A72" s="52"/>
      <c r="B72" s="71"/>
      <c r="C72" s="54"/>
      <c r="D72" s="55"/>
      <c r="E72" s="56"/>
      <c r="F72" s="56"/>
    </row>
    <row r="73" spans="1:6" ht="12.75">
      <c r="A73" s="52"/>
      <c r="B73" s="72"/>
      <c r="C73" s="54"/>
      <c r="D73" s="55"/>
      <c r="E73" s="56"/>
      <c r="F73" s="56"/>
    </row>
    <row r="74" spans="1:6" ht="12.75">
      <c r="A74" s="57"/>
      <c r="B74" s="72"/>
      <c r="C74" s="58"/>
      <c r="D74" s="59"/>
      <c r="E74" s="60"/>
      <c r="F74" s="60"/>
    </row>
    <row r="75" spans="1:6" ht="12.75">
      <c r="A75" s="57"/>
      <c r="B75" s="72"/>
      <c r="C75" s="58"/>
      <c r="D75" s="59"/>
      <c r="E75" s="60"/>
      <c r="F75" s="60"/>
    </row>
    <row r="76" spans="1:6" ht="12.75">
      <c r="A76" s="57"/>
      <c r="B76" s="72"/>
      <c r="C76" s="58"/>
      <c r="D76" s="59"/>
      <c r="E76" s="60"/>
      <c r="F76" s="60"/>
    </row>
    <row r="77" spans="1:6" ht="12.75">
      <c r="A77" s="57"/>
      <c r="B77" s="72"/>
      <c r="C77" s="58"/>
      <c r="D77" s="59"/>
      <c r="E77" s="60"/>
      <c r="F77" s="60"/>
    </row>
    <row r="78" spans="1:6" ht="12.75">
      <c r="A78" s="57"/>
      <c r="B78" s="72"/>
      <c r="C78" s="58"/>
      <c r="D78" s="59"/>
      <c r="E78" s="60"/>
      <c r="F78" s="60"/>
    </row>
    <row r="79" spans="1:6" ht="12.75">
      <c r="A79" s="57"/>
      <c r="B79" s="72"/>
      <c r="C79" s="58"/>
      <c r="D79" s="59"/>
      <c r="E79" s="60"/>
      <c r="F79" s="60"/>
    </row>
    <row r="80" spans="1:6" ht="12.75">
      <c r="A80" s="57"/>
      <c r="B80" s="72"/>
      <c r="C80" s="58"/>
      <c r="D80" s="59"/>
      <c r="E80" s="60"/>
      <c r="F80" s="60"/>
    </row>
    <row r="81" spans="1:6" ht="12.75">
      <c r="A81" s="57"/>
      <c r="B81" s="72"/>
      <c r="C81" s="58"/>
      <c r="D81" s="59"/>
      <c r="E81" s="60"/>
      <c r="F81" s="60"/>
    </row>
    <row r="82" spans="1:6" ht="12.75">
      <c r="A82" s="57"/>
      <c r="B82" s="72"/>
      <c r="C82" s="58"/>
      <c r="D82" s="59"/>
      <c r="E82" s="60"/>
      <c r="F82" s="60"/>
    </row>
    <row r="83" spans="1:6" ht="12.75">
      <c r="A83" s="57"/>
      <c r="B83" s="72"/>
      <c r="C83" s="58"/>
      <c r="D83" s="59"/>
      <c r="E83" s="60"/>
      <c r="F83" s="60"/>
    </row>
    <row r="84" spans="1:6" ht="12.75">
      <c r="A84" s="57"/>
      <c r="B84" s="72"/>
      <c r="C84" s="58"/>
      <c r="D84" s="59"/>
      <c r="E84" s="60"/>
      <c r="F84" s="60"/>
    </row>
    <row r="85" spans="1:6" ht="12.75">
      <c r="A85" s="57"/>
      <c r="B85" s="72"/>
      <c r="C85" s="58"/>
      <c r="D85" s="59"/>
      <c r="E85" s="60"/>
      <c r="F85" s="60"/>
    </row>
    <row r="86" spans="1:6" ht="12.75">
      <c r="A86" s="57"/>
      <c r="B86" s="72"/>
      <c r="C86" s="58"/>
      <c r="D86" s="59"/>
      <c r="E86" s="60"/>
      <c r="F86" s="60"/>
    </row>
    <row r="87" spans="1:6" ht="12.75">
      <c r="A87" s="57"/>
      <c r="B87" s="72"/>
      <c r="C87" s="58"/>
      <c r="D87" s="59"/>
      <c r="E87" s="60"/>
      <c r="F87" s="60"/>
    </row>
    <row r="88" spans="1:6" ht="12.75">
      <c r="A88" s="57"/>
      <c r="B88" s="72"/>
      <c r="C88" s="58"/>
      <c r="D88" s="59"/>
      <c r="E88" s="60"/>
      <c r="F88" s="60"/>
    </row>
    <row r="91" spans="1:6" ht="12.75">
      <c r="A91" s="57"/>
      <c r="B91" s="72"/>
      <c r="C91" s="58"/>
      <c r="D91" s="57"/>
      <c r="E91" s="60"/>
      <c r="F91" s="60"/>
    </row>
    <row r="92" spans="1:6" ht="12.75">
      <c r="A92" s="57"/>
      <c r="B92" s="72"/>
      <c r="C92" s="58"/>
      <c r="D92" s="57"/>
      <c r="E92" s="57"/>
      <c r="F92" s="57"/>
    </row>
    <row r="93" spans="1:6" ht="12.75">
      <c r="A93" s="57"/>
      <c r="B93" s="72"/>
      <c r="C93" s="58"/>
      <c r="D93" s="57"/>
      <c r="E93" s="60"/>
      <c r="F93" s="60"/>
    </row>
    <row r="94" spans="1:6" ht="12.75">
      <c r="A94" s="57"/>
      <c r="B94" s="72"/>
      <c r="C94" s="58"/>
      <c r="D94" s="57"/>
      <c r="E94" s="60"/>
      <c r="F94" s="57"/>
    </row>
    <row r="95" spans="1:6" ht="12.75">
      <c r="A95" s="57"/>
      <c r="B95" s="72"/>
      <c r="C95" s="58"/>
      <c r="D95" s="57"/>
      <c r="E95" s="60"/>
      <c r="F95" s="60"/>
    </row>
    <row r="96" spans="1:6" ht="12.75">
      <c r="A96" s="57"/>
      <c r="B96" s="72"/>
      <c r="C96" s="58"/>
      <c r="D96" s="57"/>
      <c r="E96" s="60"/>
      <c r="F96" s="57"/>
    </row>
    <row r="97" spans="1:6" ht="12.75">
      <c r="A97" s="57"/>
      <c r="B97" s="72"/>
      <c r="C97" s="58"/>
      <c r="D97" s="57"/>
      <c r="E97" s="60"/>
      <c r="F97" s="60"/>
    </row>
    <row r="98" spans="1:6" ht="12.75">
      <c r="A98" s="57"/>
      <c r="B98" s="72"/>
      <c r="C98" s="58"/>
      <c r="D98" s="57"/>
      <c r="E98" s="60"/>
      <c r="F98" s="57"/>
    </row>
    <row r="99" spans="1:6" ht="12.75">
      <c r="A99" s="57"/>
      <c r="B99" s="72"/>
      <c r="C99" s="58"/>
      <c r="D99" s="57"/>
      <c r="E99" s="60"/>
      <c r="F99" s="60"/>
    </row>
    <row r="100" spans="1:6" ht="12.75">
      <c r="A100" s="57"/>
      <c r="B100" s="72"/>
      <c r="C100" s="58"/>
      <c r="D100" s="57"/>
      <c r="E100" s="60"/>
      <c r="F100" s="57"/>
    </row>
    <row r="101" spans="1:6" ht="12.75">
      <c r="A101" s="57"/>
      <c r="B101" s="72"/>
      <c r="C101" s="58"/>
      <c r="D101" s="57"/>
      <c r="E101" s="60"/>
      <c r="F101" s="60"/>
    </row>
    <row r="102" spans="1:6" ht="12.75">
      <c r="A102" s="57"/>
      <c r="B102" s="72"/>
      <c r="C102" s="58"/>
      <c r="D102" s="57"/>
      <c r="E102" s="60"/>
      <c r="F102" s="57"/>
    </row>
    <row r="103" spans="1:6" ht="12.75">
      <c r="A103" s="57"/>
      <c r="B103" s="72"/>
      <c r="C103" s="58"/>
      <c r="D103" s="57"/>
      <c r="E103" s="60"/>
      <c r="F103" s="60"/>
    </row>
    <row r="104" spans="1:6" ht="12.75">
      <c r="A104" s="57"/>
      <c r="B104" s="72"/>
      <c r="C104" s="58"/>
      <c r="D104" s="57"/>
      <c r="E104" s="57"/>
      <c r="F104" s="57"/>
    </row>
    <row r="105" spans="1:6" ht="12.75">
      <c r="A105" s="57"/>
      <c r="B105" s="72"/>
      <c r="C105" s="58"/>
      <c r="D105" s="57"/>
      <c r="E105" s="60"/>
      <c r="F105" s="60"/>
    </row>
    <row r="106" spans="1:6" ht="12.75">
      <c r="A106" s="57"/>
      <c r="B106" s="72"/>
      <c r="C106" s="58"/>
      <c r="D106" s="57"/>
      <c r="E106" s="60"/>
      <c r="F106" s="57"/>
    </row>
    <row r="107" spans="1:6" ht="12.75">
      <c r="A107" s="57"/>
      <c r="B107" s="72"/>
      <c r="C107" s="58"/>
      <c r="D107" s="59"/>
      <c r="E107" s="60"/>
      <c r="F107" s="60"/>
    </row>
    <row r="108" spans="1:6" ht="12.75">
      <c r="A108" s="57"/>
      <c r="B108" s="72"/>
      <c r="C108" s="58"/>
      <c r="D108" s="59"/>
      <c r="E108" s="60"/>
      <c r="F108" s="57"/>
    </row>
    <row r="109" spans="1:6" ht="12.75">
      <c r="A109" s="57"/>
      <c r="B109" s="72"/>
      <c r="C109" s="58"/>
      <c r="D109" s="57"/>
      <c r="E109" s="60"/>
      <c r="F109" s="60"/>
    </row>
    <row r="110" spans="1:6" ht="12.75">
      <c r="A110" s="57"/>
      <c r="B110" s="72"/>
      <c r="C110" s="58"/>
      <c r="D110" s="57"/>
      <c r="E110" s="60"/>
      <c r="F110" s="57"/>
    </row>
    <row r="111" spans="1:6" ht="12.75">
      <c r="A111" s="57"/>
      <c r="B111" s="72"/>
      <c r="C111" s="58"/>
      <c r="D111" s="57"/>
      <c r="E111" s="60"/>
      <c r="F111" s="60"/>
    </row>
    <row r="112" spans="1:6" ht="12.75">
      <c r="A112" s="57"/>
      <c r="B112" s="72"/>
      <c r="C112" s="58"/>
      <c r="D112" s="57"/>
      <c r="E112" s="60"/>
      <c r="F112" s="57"/>
    </row>
    <row r="113" spans="1:6" ht="12.75">
      <c r="A113" s="57"/>
      <c r="B113" s="72"/>
      <c r="C113" s="58"/>
      <c r="D113" s="57"/>
      <c r="E113" s="60"/>
      <c r="F113" s="60"/>
    </row>
    <row r="114" spans="1:6" ht="12.75">
      <c r="A114" s="57"/>
      <c r="B114" s="72"/>
      <c r="C114" s="58"/>
      <c r="D114" s="57"/>
      <c r="E114" s="60"/>
      <c r="F114" s="57"/>
    </row>
    <row r="115" spans="1:6" ht="12.75">
      <c r="A115" s="57"/>
      <c r="B115" s="72"/>
      <c r="C115" s="58"/>
      <c r="D115" s="57"/>
      <c r="E115" s="60"/>
      <c r="F115" s="60"/>
    </row>
    <row r="116" spans="1:6" ht="12.75">
      <c r="A116" s="57"/>
      <c r="B116" s="72"/>
      <c r="C116" s="58"/>
      <c r="D116" s="57"/>
      <c r="E116" s="60"/>
      <c r="F116" s="60"/>
    </row>
    <row r="117" spans="1:6" ht="12.75">
      <c r="A117" s="57"/>
      <c r="B117" s="72"/>
      <c r="C117" s="61"/>
      <c r="D117" s="57"/>
      <c r="E117" s="60"/>
      <c r="F117" s="60"/>
    </row>
    <row r="118" spans="1:6" ht="12.75">
      <c r="A118" s="57"/>
      <c r="B118" s="72"/>
      <c r="C118" s="58"/>
      <c r="D118" s="57"/>
      <c r="E118" s="60"/>
      <c r="F118" s="60"/>
    </row>
    <row r="119" spans="1:6" ht="12.75">
      <c r="A119" s="57"/>
      <c r="B119" s="72"/>
      <c r="C119" s="58"/>
      <c r="D119" s="57"/>
      <c r="E119" s="60"/>
      <c r="F119" s="60"/>
    </row>
  </sheetData>
  <sheetProtection/>
  <mergeCells count="8">
    <mergeCell ref="A31:F31"/>
    <mergeCell ref="A34:F34"/>
    <mergeCell ref="A1:F2"/>
    <mergeCell ref="A3:F3"/>
    <mergeCell ref="B4:E4"/>
    <mergeCell ref="A6:F6"/>
    <mergeCell ref="A8:F8"/>
    <mergeCell ref="A10:F10"/>
  </mergeCells>
  <printOptions/>
  <pageMargins left="0.8" right="0.7479166666666667" top="0.7402777777777778" bottom="0.8" header="0.5118055555555556" footer="0.5"/>
  <pageSetup horizontalDpi="300" verticalDpi="300" orientation="portrait" paperSize="9"/>
  <headerFooter alignWithMargins="0">
    <oddFooter>&amp;R&amp;8&amp;UStran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GPIS1</dc:creator>
  <cp:keywords/>
  <dc:description/>
  <cp:lastModifiedBy>Uporabnik</cp:lastModifiedBy>
  <dcterms:created xsi:type="dcterms:W3CDTF">2013-07-31T09:19:41Z</dcterms:created>
  <dcterms:modified xsi:type="dcterms:W3CDTF">2013-07-31T09:19:42Z</dcterms:modified>
  <cp:category/>
  <cp:version/>
  <cp:contentType/>
  <cp:contentStatus/>
</cp:coreProperties>
</file>