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90" yWindow="240" windowWidth="12315" windowHeight="12360" activeTab="0"/>
  </bookViews>
  <sheets>
    <sheet name="prehodKapela-popis" sheetId="1" r:id="rId1"/>
  </sheets>
  <definedNames/>
  <calcPr fullCalcOnLoad="1"/>
</workbook>
</file>

<file path=xl/sharedStrings.xml><?xml version="1.0" encoding="utf-8"?>
<sst xmlns="http://schemas.openxmlformats.org/spreadsheetml/2006/main" count="107" uniqueCount="73">
  <si>
    <t>Postavka</t>
  </si>
  <si>
    <t>Normativ</t>
  </si>
  <si>
    <t xml:space="preserve">Enota </t>
  </si>
  <si>
    <t>Količina</t>
  </si>
  <si>
    <t>Opis postavke</t>
  </si>
  <si>
    <t>1 GRADBENA DELA</t>
  </si>
  <si>
    <t>1.1 PREDDELA</t>
  </si>
  <si>
    <t>0001</t>
  </si>
  <si>
    <t>M1</t>
  </si>
  <si>
    <t>0002</t>
  </si>
  <si>
    <t>M2</t>
  </si>
  <si>
    <t>0003</t>
  </si>
  <si>
    <t>0004</t>
  </si>
  <si>
    <t>KOS</t>
  </si>
  <si>
    <t>0006</t>
  </si>
  <si>
    <t>S 1 3 112</t>
  </si>
  <si>
    <t>1.2 ZEMELJSKA DELA</t>
  </si>
  <si>
    <t>S 3 5 214</t>
  </si>
  <si>
    <t>S 3 5 232</t>
  </si>
  <si>
    <t>M3</t>
  </si>
  <si>
    <t>1.4 OPREMA CEST</t>
  </si>
  <si>
    <t>S 6 1 216</t>
  </si>
  <si>
    <t>S 6 1 219</t>
  </si>
  <si>
    <t>1.5 TUJE STORITVE</t>
  </si>
  <si>
    <t>S 7 9 311</t>
  </si>
  <si>
    <t>URA</t>
  </si>
  <si>
    <t>1.</t>
  </si>
  <si>
    <t>2.</t>
  </si>
  <si>
    <t>kd</t>
  </si>
  <si>
    <t>Izdelava tankoslojne prečne in ostalih označb na vozišču z enokomponentno belo barvo, vključno 250 g/m2 posipa z drobci / kroglicami stekla, strojno, debelina plasti suhe snovi 300 mikrometra, širina črte 10 do 15 cm</t>
  </si>
  <si>
    <t>Rezanje asfaltne plasti s talno diamantno žago, debele 11 do 15 cm</t>
  </si>
  <si>
    <t>S 1 2 355</t>
  </si>
  <si>
    <t>S 1 2 323</t>
  </si>
  <si>
    <t>S 2 1 224</t>
  </si>
  <si>
    <t>3.</t>
  </si>
  <si>
    <t>4.</t>
  </si>
  <si>
    <t>5.</t>
  </si>
  <si>
    <t>6.</t>
  </si>
  <si>
    <t>Skupaj:</t>
  </si>
  <si>
    <t>S 2 9 116</t>
  </si>
  <si>
    <t>Prevoz materiala na razdaljo nad 3000 do 5000 m</t>
  </si>
  <si>
    <t>S 6 1 722</t>
  </si>
  <si>
    <t>N 7 9 311</t>
  </si>
  <si>
    <t>Skupaj 1.2.:</t>
  </si>
  <si>
    <t>Skupaj 1.1.:</t>
  </si>
  <si>
    <t>Skupaj 1.3.:</t>
  </si>
  <si>
    <t>Skupaj 1.4.:</t>
  </si>
  <si>
    <t>Skupaj 1.5.:</t>
  </si>
  <si>
    <t>DDV 20%</t>
  </si>
  <si>
    <t>Cena z DDV:</t>
  </si>
  <si>
    <t>2.NEPREDVIDENA DELA 5%:</t>
  </si>
  <si>
    <t>KOM</t>
  </si>
  <si>
    <t>Cena za enoto (EUR)</t>
  </si>
  <si>
    <t>Znesek   (EUR)</t>
  </si>
  <si>
    <t>Zakoličba linij in višin vseh utrjenih površin ter izdelava potrebnih gradbenih profilov</t>
  </si>
  <si>
    <t xml:space="preserve">Kompletno rušenje obstoječih betonskih robnikov  dimenzije 15/25 vključno s temelji. Upošteva se rušenje robnikov in temeljev, nakladanje na transportno sredstvo in odvoz v trajno deponijo oddaljenosti do 10 km. </t>
  </si>
  <si>
    <t>1.3 GRADBENA IN OBRTNIŠKA DELA</t>
  </si>
  <si>
    <t>Izdelava elaborata začasne prometne ureditve</t>
  </si>
  <si>
    <t>Izdelava obrabne in zaporne ali zaščitne plasti bitumenskega betona BB 8k iz zmesi zrn iz karbonatnih kamnin in cestogradbenega bitumna v debelini 40 mm (AC 8 surf B50/70 A2, pločnik)</t>
  </si>
  <si>
    <t>Izdelava obrabne in zaporne ali zaščitne plasti bitumenskega betona BB 8k iz zmesi zrn iz karbonatnih kamnin in cestogradbenega bitumna v debelini 40 mm (AC 8 surf B50/70 A4, vozišče ob robniku)</t>
  </si>
  <si>
    <t>Izdelava nosilne plasti bituodrobirja BD22 iz zmesi zrn iz karbonatnih kamnin in cestogradbenega bitumna v debelini 50 mm  (AC 22 base B50/70 A4, vozišče ob robniku)</t>
  </si>
  <si>
    <t>Vgradnja tamponskega materiala (TD 0/32) v debelini do 35 cm s fino izravnavo do zahtevane višine in z uvaljanjem do nosilnosti &gt;80 MPa (pod asfaltom)</t>
  </si>
  <si>
    <t xml:space="preserve">Projektantski nadzor </t>
  </si>
  <si>
    <t xml:space="preserve">Dobava in montaža (na drog svetilke) prometnega znaka III-6 (znak z odsevno folijo I. vrste) </t>
  </si>
  <si>
    <t>1.3GRADBENA IN OBRTNIŠKA DELA</t>
  </si>
  <si>
    <t>Prometna signalizacija v času gradnje</t>
  </si>
  <si>
    <t>Široki izkop vezljive zemljine - III. kategorije - strojno z nakladanjem (izkop pod asfaltom vozišča in pod pločnikom).</t>
  </si>
  <si>
    <t>Porušitev in odstranitev asfaltne plasti v debelini nad 10 cm, z nakladanjem na transportno sredstvo in odvozom v trajno deponijo oddaljenosti do 10 km (rob cestišča)</t>
  </si>
  <si>
    <t>Porušitev in odstranitev asfaltne plasti v debelini do 10 cm, z nakladanjem na transportno sredstvo in odvozom v trajno deponijo oddaljenosti do 10 km (pločnik)</t>
  </si>
  <si>
    <t>Dobava in vgraditev predfabriciranega spuščenega robnika iz cementnega betona  s prerezom 15/25 cm</t>
  </si>
  <si>
    <t>Izdelava tankoslojne prečne in ostalih označb na vozišču z enokomponentno belo barvo, vključno 250 g/m2 posipa z drobci / kroglicami stekla, strojno, debelina plasti suhe snovi 300 mikrometra, širina črte 50 cm (prehod za pešce), širina črte 40 cm (optične zavore)</t>
  </si>
  <si>
    <t>Prehod za pešce na cesti Nova Gorica-Rafut-Rožna Dolina v Novi Gorici</t>
  </si>
  <si>
    <t xml:space="preserve"> POPIS DEL S PREDRAČUNOM IN OCENO INVESTICIJE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</si>
</sst>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#,##0.00\ [$EUR]"/>
    <numFmt numFmtId="174" formatCode="#,##0.00\ _S_I_T"/>
    <numFmt numFmtId="175" formatCode="#,##0.0000\ [$EUR]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2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172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49" fontId="1" fillId="0" borderId="0" xfId="0" applyNumberFormat="1" applyFont="1" applyAlignment="1" applyProtection="1">
      <alignment horizontal="left"/>
      <protection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 applyProtection="1">
      <alignment horizontal="right"/>
      <protection/>
    </xf>
    <xf numFmtId="49" fontId="1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horizontal="left" vertical="top" wrapText="1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Alignment="1" applyProtection="1">
      <alignment horizontal="left"/>
      <protection/>
    </xf>
    <xf numFmtId="174" fontId="0" fillId="0" borderId="0" xfId="0" applyNumberFormat="1" applyBorder="1" applyAlignment="1">
      <alignment/>
    </xf>
    <xf numFmtId="0" fontId="1" fillId="0" borderId="11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3" xfId="0" applyNumberFormat="1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left"/>
      <protection/>
    </xf>
    <xf numFmtId="0" fontId="1" fillId="0" borderId="15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/>
    </xf>
    <xf numFmtId="172" fontId="1" fillId="0" borderId="15" xfId="0" applyNumberFormat="1" applyFont="1" applyBorder="1" applyAlignment="1">
      <alignment horizontal="right"/>
    </xf>
    <xf numFmtId="174" fontId="0" fillId="0" borderId="16" xfId="0" applyNumberFormat="1" applyBorder="1" applyAlignment="1">
      <alignment/>
    </xf>
    <xf numFmtId="49" fontId="1" fillId="0" borderId="14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173" fontId="1" fillId="0" borderId="0" xfId="0" applyNumberFormat="1" applyFont="1" applyAlignment="1">
      <alignment horizontal="right"/>
    </xf>
    <xf numFmtId="173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174" fontId="1" fillId="0" borderId="0" xfId="0" applyNumberFormat="1" applyFont="1" applyBorder="1" applyAlignment="1">
      <alignment horizontal="right"/>
    </xf>
    <xf numFmtId="174" fontId="0" fillId="0" borderId="11" xfId="0" applyNumberFormat="1" applyBorder="1" applyAlignment="1">
      <alignment/>
    </xf>
    <xf numFmtId="17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74" fontId="1" fillId="0" borderId="14" xfId="0" applyNumberFormat="1" applyFont="1" applyBorder="1" applyAlignment="1">
      <alignment horizontal="right"/>
    </xf>
    <xf numFmtId="173" fontId="1" fillId="0" borderId="16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4" fontId="0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10" xfId="0" applyNumberFormat="1" applyBorder="1" applyAlignment="1">
      <alignment/>
    </xf>
    <xf numFmtId="174" fontId="0" fillId="0" borderId="10" xfId="0" applyNumberFormat="1" applyFont="1" applyBorder="1" applyAlignment="1" applyProtection="1">
      <alignment horizontal="right"/>
      <protection locked="0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 applyProtection="1">
      <alignment horizontal="right"/>
      <protection locked="0"/>
    </xf>
    <xf numFmtId="174" fontId="0" fillId="0" borderId="0" xfId="0" applyNumberFormat="1" applyAlignment="1">
      <alignment horizontal="left"/>
    </xf>
    <xf numFmtId="174" fontId="1" fillId="0" borderId="0" xfId="0" applyNumberFormat="1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left"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174" fontId="1" fillId="0" borderId="19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Alignment="1">
      <alignment vertical="center" wrapText="1"/>
    </xf>
    <xf numFmtId="174" fontId="1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wrapText="1"/>
    </xf>
    <xf numFmtId="49" fontId="0" fillId="0" borderId="0" xfId="0" applyNumberFormat="1" applyAlignment="1" applyProtection="1">
      <alignment horizontal="left" wrapText="1"/>
      <protection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1" fillId="0" borderId="0" xfId="0" applyNumberFormat="1" applyFont="1" applyAlignment="1">
      <alignment horizontal="right"/>
    </xf>
    <xf numFmtId="2" fontId="1" fillId="0" borderId="19" xfId="0" applyNumberFormat="1" applyFont="1" applyFill="1" applyBorder="1" applyAlignment="1">
      <alignment vertical="center" wrapText="1"/>
    </xf>
    <xf numFmtId="2" fontId="0" fillId="0" borderId="1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left"/>
    </xf>
    <xf numFmtId="0" fontId="0" fillId="0" borderId="10" xfId="42" applyNumberFormat="1" applyFont="1" applyFill="1" applyBorder="1" applyAlignment="1" applyProtection="1">
      <alignment horizontal="left" vertical="top" wrapText="1"/>
      <protection/>
    </xf>
    <xf numFmtId="4" fontId="0" fillId="0" borderId="10" xfId="42" applyNumberFormat="1" applyFont="1" applyFill="1" applyBorder="1" applyAlignment="1" applyProtection="1">
      <alignment horizontal="center"/>
      <protection/>
    </xf>
    <xf numFmtId="174" fontId="0" fillId="0" borderId="11" xfId="0" applyNumberFormat="1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4" fontId="0" fillId="33" borderId="10" xfId="0" applyNumberForma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10" xfId="0" applyFont="1" applyBorder="1" applyAlignment="1" applyProtection="1">
      <alignment horizontal="left" vertical="top" wrapText="1"/>
      <protection/>
    </xf>
    <xf numFmtId="174" fontId="0" fillId="0" borderId="10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174" fontId="0" fillId="0" borderId="11" xfId="0" applyNumberFormat="1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0" xfId="0" applyFont="1" applyBorder="1" applyAlignment="1">
      <alignment horizontal="justify" vertical="top"/>
    </xf>
    <xf numFmtId="2" fontId="0" fillId="0" borderId="10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0" fillId="0" borderId="10" xfId="0" applyNumberFormat="1" applyFill="1" applyBorder="1" applyAlignment="1">
      <alignment/>
    </xf>
    <xf numFmtId="174" fontId="0" fillId="0" borderId="10" xfId="0" applyNumberFormat="1" applyFont="1" applyFill="1" applyBorder="1" applyAlignment="1" applyProtection="1">
      <alignment horizontal="right"/>
      <protection locked="0"/>
    </xf>
    <xf numFmtId="174" fontId="0" fillId="0" borderId="10" xfId="0" applyNumberFormat="1" applyFont="1" applyFill="1" applyBorder="1" applyAlignment="1" applyProtection="1">
      <alignment horizontal="center" wrapText="1"/>
      <protection locked="0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 applyProtection="1">
      <alignment horizontal="left" vertical="top"/>
      <protection/>
    </xf>
    <xf numFmtId="49" fontId="1" fillId="0" borderId="10" xfId="0" applyNumberFormat="1" applyFont="1" applyBorder="1" applyAlignment="1">
      <alignment horizontal="left"/>
    </xf>
    <xf numFmtId="174" fontId="0" fillId="0" borderId="0" xfId="0" applyNumberFormat="1" applyFont="1" applyFill="1" applyAlignment="1">
      <alignment/>
    </xf>
    <xf numFmtId="0" fontId="0" fillId="0" borderId="10" xfId="0" applyFont="1" applyFill="1" applyBorder="1" applyAlignment="1" applyProtection="1">
      <alignment horizontal="left" vertical="top" wrapText="1"/>
      <protection/>
    </xf>
    <xf numFmtId="173" fontId="1" fillId="0" borderId="21" xfId="0" applyNumberFormat="1" applyFont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3.7109375" style="1" customWidth="1"/>
    <col min="2" max="2" width="10.7109375" style="22" hidden="1" customWidth="1"/>
    <col min="3" max="3" width="15.7109375" style="22" hidden="1" customWidth="1"/>
    <col min="4" max="4" width="40.00390625" style="48" customWidth="1"/>
    <col min="5" max="5" width="9.00390625" style="23" customWidth="1"/>
    <col min="6" max="6" width="8.140625" style="10" customWidth="1"/>
    <col min="7" max="7" width="10.7109375" style="45" customWidth="1"/>
    <col min="8" max="12" width="0" style="0" hidden="1" customWidth="1"/>
    <col min="13" max="13" width="12.57421875" style="52" bestFit="1" customWidth="1"/>
    <col min="14" max="14" width="15.57421875" style="99" customWidth="1"/>
    <col min="15" max="15" width="12.57421875" style="0" bestFit="1" customWidth="1"/>
  </cols>
  <sheetData>
    <row r="1" spans="1:13" ht="15.75">
      <c r="A1" s="42" t="s">
        <v>72</v>
      </c>
      <c r="B1"/>
      <c r="C1"/>
      <c r="D1"/>
      <c r="E1" s="18"/>
      <c r="F1" s="88"/>
      <c r="G1"/>
      <c r="M1"/>
    </row>
    <row r="2" spans="1:13" ht="15.75">
      <c r="A2" s="42"/>
      <c r="B2"/>
      <c r="C2"/>
      <c r="D2"/>
      <c r="E2" s="18"/>
      <c r="F2" s="88"/>
      <c r="G2"/>
      <c r="M2"/>
    </row>
    <row r="3" spans="1:13" ht="15.75">
      <c r="A3" s="42" t="s">
        <v>71</v>
      </c>
      <c r="B3" s="6"/>
      <c r="C3" s="12"/>
      <c r="D3" s="7"/>
      <c r="E3" s="18"/>
      <c r="F3" s="88"/>
      <c r="G3"/>
      <c r="M3"/>
    </row>
    <row r="4" spans="1:7" ht="12.75">
      <c r="A4" s="5"/>
      <c r="B4" s="6"/>
      <c r="C4" s="12"/>
      <c r="D4" s="7"/>
      <c r="E4" s="18"/>
      <c r="F4" s="88"/>
      <c r="G4"/>
    </row>
    <row r="5" spans="1:13" ht="12.75">
      <c r="A5" s="33" t="s">
        <v>6</v>
      </c>
      <c r="B5" s="26"/>
      <c r="C5" s="27"/>
      <c r="D5" s="28"/>
      <c r="E5" s="54"/>
      <c r="F5" s="89"/>
      <c r="G5" s="56"/>
      <c r="H5" s="56"/>
      <c r="I5" s="56"/>
      <c r="J5" s="56"/>
      <c r="K5" s="56"/>
      <c r="L5" s="56"/>
      <c r="M5" s="121">
        <f>M26</f>
        <v>0</v>
      </c>
    </row>
    <row r="6" spans="1:13" ht="12.75">
      <c r="A6" s="35" t="s">
        <v>16</v>
      </c>
      <c r="B6" s="36"/>
      <c r="C6" s="37"/>
      <c r="D6" s="38"/>
      <c r="E6" s="55"/>
      <c r="F6" s="90"/>
      <c r="G6" s="41"/>
      <c r="H6" s="41"/>
      <c r="I6" s="41"/>
      <c r="J6" s="41"/>
      <c r="K6" s="41"/>
      <c r="L6" s="41"/>
      <c r="M6" s="59">
        <f>M30</f>
        <v>0</v>
      </c>
    </row>
    <row r="7" spans="1:13" ht="12.75">
      <c r="A7" s="34" t="s">
        <v>64</v>
      </c>
      <c r="B7" s="29"/>
      <c r="C7" s="30"/>
      <c r="D7" s="31"/>
      <c r="E7" s="25"/>
      <c r="F7" s="89"/>
      <c r="G7" s="56"/>
      <c r="H7" s="56"/>
      <c r="I7" s="56"/>
      <c r="J7" s="56"/>
      <c r="K7" s="56"/>
      <c r="L7" s="56"/>
      <c r="M7" s="60">
        <f>M37</f>
        <v>0</v>
      </c>
    </row>
    <row r="8" spans="1:13" ht="12.75">
      <c r="A8" s="35" t="s">
        <v>20</v>
      </c>
      <c r="B8" s="36"/>
      <c r="C8" s="37"/>
      <c r="D8" s="38"/>
      <c r="E8" s="55"/>
      <c r="F8" s="90"/>
      <c r="G8" s="41"/>
      <c r="H8" s="41"/>
      <c r="I8" s="41"/>
      <c r="J8" s="41"/>
      <c r="K8" s="41"/>
      <c r="L8" s="41"/>
      <c r="M8" s="59">
        <f>M42</f>
        <v>0</v>
      </c>
    </row>
    <row r="9" spans="1:13" ht="12.75">
      <c r="A9" s="40" t="s">
        <v>23</v>
      </c>
      <c r="B9" s="36"/>
      <c r="C9" s="37"/>
      <c r="D9" s="38"/>
      <c r="E9" s="39"/>
      <c r="F9" s="89"/>
      <c r="G9" s="56"/>
      <c r="H9" s="56"/>
      <c r="I9" s="56"/>
      <c r="J9" s="56"/>
      <c r="K9" s="56"/>
      <c r="L9" s="56"/>
      <c r="M9" s="60">
        <f>M46</f>
        <v>0</v>
      </c>
    </row>
    <row r="10" spans="1:15" ht="12.75">
      <c r="A10" s="40" t="s">
        <v>50</v>
      </c>
      <c r="B10" s="36"/>
      <c r="C10" s="37"/>
      <c r="D10" s="38"/>
      <c r="E10" s="39"/>
      <c r="F10" s="89"/>
      <c r="G10" s="57"/>
      <c r="H10" s="57"/>
      <c r="I10" s="57"/>
      <c r="J10" s="57"/>
      <c r="K10" s="57"/>
      <c r="L10" s="57"/>
      <c r="M10" s="59">
        <f>SUM(M5:M9)*0.05</f>
        <v>0</v>
      </c>
      <c r="O10" s="52"/>
    </row>
    <row r="11" spans="1:13" ht="12.75">
      <c r="A11" s="32"/>
      <c r="B11" s="29"/>
      <c r="C11" s="30"/>
      <c r="D11" s="31"/>
      <c r="E11" s="25"/>
      <c r="F11" s="91"/>
      <c r="G11" s="41"/>
      <c r="H11" s="41"/>
      <c r="I11" s="41"/>
      <c r="J11" s="41"/>
      <c r="K11" s="41"/>
      <c r="L11" s="41"/>
      <c r="M11" s="61"/>
    </row>
    <row r="12" spans="1:13" ht="12.75">
      <c r="A12" s="32"/>
      <c r="B12" s="29"/>
      <c r="C12" s="30"/>
      <c r="D12" s="31"/>
      <c r="E12" s="58" t="s">
        <v>38</v>
      </c>
      <c r="F12" s="89"/>
      <c r="G12" s="56"/>
      <c r="H12" s="56"/>
      <c r="I12" s="56"/>
      <c r="J12" s="56"/>
      <c r="K12" s="56"/>
      <c r="L12" s="56"/>
      <c r="M12" s="59">
        <f>SUM(M5:M10)</f>
        <v>0</v>
      </c>
    </row>
    <row r="13" spans="1:13" ht="12.75">
      <c r="A13" s="32"/>
      <c r="B13" s="29"/>
      <c r="C13" s="30"/>
      <c r="D13" s="31"/>
      <c r="E13" s="53"/>
      <c r="F13" s="91"/>
      <c r="G13"/>
      <c r="M13" s="62"/>
    </row>
    <row r="14" spans="1:13" ht="12.75">
      <c r="A14" s="32"/>
      <c r="B14" s="29"/>
      <c r="C14" s="30"/>
      <c r="D14" s="31"/>
      <c r="E14" s="53" t="s">
        <v>48</v>
      </c>
      <c r="F14" s="91"/>
      <c r="G14"/>
      <c r="M14" s="62">
        <f>M12*0.2</f>
        <v>0</v>
      </c>
    </row>
    <row r="15" spans="1:13" ht="12.75">
      <c r="A15" s="32"/>
      <c r="B15" s="29"/>
      <c r="C15" s="30"/>
      <c r="D15" s="31"/>
      <c r="E15" s="53" t="s">
        <v>49</v>
      </c>
      <c r="F15" s="91"/>
      <c r="G15"/>
      <c r="M15" s="62">
        <f>M12+M14</f>
        <v>0</v>
      </c>
    </row>
    <row r="16" spans="2:14" s="19" customFormat="1" ht="18">
      <c r="B16" s="20"/>
      <c r="C16" s="20"/>
      <c r="D16" s="47"/>
      <c r="E16" s="21"/>
      <c r="F16" s="92"/>
      <c r="G16" s="44"/>
      <c r="M16" s="51"/>
      <c r="N16" s="100"/>
    </row>
    <row r="17" spans="1:14" s="43" customFormat="1" ht="39" thickBot="1">
      <c r="A17" s="81"/>
      <c r="B17" s="80" t="s">
        <v>0</v>
      </c>
      <c r="C17" s="74" t="s">
        <v>1</v>
      </c>
      <c r="D17" s="75" t="s">
        <v>4</v>
      </c>
      <c r="E17" s="76" t="s">
        <v>2</v>
      </c>
      <c r="F17" s="93" t="s">
        <v>3</v>
      </c>
      <c r="G17" s="77" t="s">
        <v>52</v>
      </c>
      <c r="H17" s="78"/>
      <c r="I17" s="78"/>
      <c r="J17" s="78"/>
      <c r="K17" s="78"/>
      <c r="L17" s="78"/>
      <c r="M17" s="79" t="s">
        <v>53</v>
      </c>
      <c r="N17" s="99"/>
    </row>
    <row r="18" spans="1:13" ht="12.75">
      <c r="A18" s="1" t="s">
        <v>5</v>
      </c>
      <c r="E18" s="63"/>
      <c r="G18" s="70"/>
      <c r="H18" s="67">
        <v>2202</v>
      </c>
      <c r="I18" s="67"/>
      <c r="J18" s="67"/>
      <c r="K18" s="67"/>
      <c r="L18" s="67"/>
      <c r="M18" s="67"/>
    </row>
    <row r="19" spans="1:13" ht="12.75">
      <c r="A19" s="1" t="s">
        <v>6</v>
      </c>
      <c r="E19" s="63"/>
      <c r="G19" s="70"/>
      <c r="H19" s="67">
        <v>2203</v>
      </c>
      <c r="I19" s="67"/>
      <c r="J19" s="67"/>
      <c r="K19" s="67"/>
      <c r="L19" s="67"/>
      <c r="M19" s="67"/>
    </row>
    <row r="20" spans="1:14" ht="12.75">
      <c r="A20" s="116" t="s">
        <v>26</v>
      </c>
      <c r="B20" s="22" t="s">
        <v>7</v>
      </c>
      <c r="C20" s="22" t="s">
        <v>15</v>
      </c>
      <c r="D20" s="82" t="s">
        <v>65</v>
      </c>
      <c r="E20" s="64" t="s">
        <v>28</v>
      </c>
      <c r="F20" s="14">
        <v>1</v>
      </c>
      <c r="G20" s="69"/>
      <c r="H20" s="68"/>
      <c r="I20" s="68"/>
      <c r="J20" s="68"/>
      <c r="K20" s="68"/>
      <c r="L20" s="68"/>
      <c r="M20" s="68">
        <f aca="true" t="shared" si="0" ref="M20:M25">G20*F20</f>
        <v>0</v>
      </c>
      <c r="N20" s="101"/>
    </row>
    <row r="21" spans="1:14" ht="25.5">
      <c r="A21" s="116" t="s">
        <v>27</v>
      </c>
      <c r="B21" s="22" t="s">
        <v>11</v>
      </c>
      <c r="C21" s="22" t="s">
        <v>32</v>
      </c>
      <c r="D21" s="110" t="s">
        <v>54</v>
      </c>
      <c r="E21" s="85" t="s">
        <v>28</v>
      </c>
      <c r="F21" s="111">
        <v>1</v>
      </c>
      <c r="G21" s="112"/>
      <c r="H21" s="113"/>
      <c r="I21" s="113"/>
      <c r="J21" s="113"/>
      <c r="K21" s="113"/>
      <c r="L21" s="113"/>
      <c r="M21" s="113">
        <f t="shared" si="0"/>
        <v>0</v>
      </c>
      <c r="N21" s="101"/>
    </row>
    <row r="22" spans="1:14" ht="51">
      <c r="A22" s="116" t="s">
        <v>34</v>
      </c>
      <c r="B22" s="22" t="s">
        <v>12</v>
      </c>
      <c r="C22" s="22" t="s">
        <v>31</v>
      </c>
      <c r="D22" s="84" t="s">
        <v>67</v>
      </c>
      <c r="E22" s="64" t="s">
        <v>10</v>
      </c>
      <c r="F22" s="13">
        <v>2</v>
      </c>
      <c r="G22" s="66"/>
      <c r="H22" s="68"/>
      <c r="I22" s="68"/>
      <c r="J22" s="68"/>
      <c r="K22" s="68"/>
      <c r="L22" s="68"/>
      <c r="M22" s="68">
        <f t="shared" si="0"/>
        <v>0</v>
      </c>
      <c r="N22" s="101"/>
    </row>
    <row r="23" spans="1:14" ht="51">
      <c r="A23" s="116" t="s">
        <v>35</v>
      </c>
      <c r="D23" s="84" t="s">
        <v>68</v>
      </c>
      <c r="E23" s="85" t="s">
        <v>10</v>
      </c>
      <c r="F23" s="13">
        <v>7</v>
      </c>
      <c r="G23" s="66"/>
      <c r="H23" s="68"/>
      <c r="I23" s="68"/>
      <c r="J23" s="68"/>
      <c r="K23" s="68"/>
      <c r="L23" s="68"/>
      <c r="M23" s="68">
        <f t="shared" si="0"/>
        <v>0</v>
      </c>
      <c r="N23" s="101"/>
    </row>
    <row r="24" spans="1:14" s="87" customFormat="1" ht="63.75">
      <c r="A24" s="116" t="s">
        <v>36</v>
      </c>
      <c r="B24" s="86"/>
      <c r="C24" s="86"/>
      <c r="D24" s="84" t="s">
        <v>55</v>
      </c>
      <c r="E24" s="85" t="s">
        <v>8</v>
      </c>
      <c r="F24" s="94">
        <v>4</v>
      </c>
      <c r="G24" s="115"/>
      <c r="H24" s="103"/>
      <c r="I24" s="103"/>
      <c r="J24" s="103"/>
      <c r="K24" s="103"/>
      <c r="L24" s="103"/>
      <c r="M24" s="68">
        <f t="shared" si="0"/>
        <v>0</v>
      </c>
      <c r="N24" s="101"/>
    </row>
    <row r="25" spans="1:14" ht="25.5">
      <c r="A25" s="116" t="s">
        <v>37</v>
      </c>
      <c r="B25" s="24"/>
      <c r="C25" s="24"/>
      <c r="D25" s="49" t="s">
        <v>30</v>
      </c>
      <c r="E25" s="85" t="s">
        <v>8</v>
      </c>
      <c r="F25" s="13">
        <v>7.5</v>
      </c>
      <c r="G25" s="69"/>
      <c r="H25" s="68"/>
      <c r="I25" s="68"/>
      <c r="J25" s="68"/>
      <c r="K25" s="68"/>
      <c r="L25" s="68"/>
      <c r="M25" s="68">
        <f t="shared" si="0"/>
        <v>0</v>
      </c>
      <c r="N25" s="101"/>
    </row>
    <row r="26" spans="1:13" ht="12.75">
      <c r="A26" s="9"/>
      <c r="B26" s="24"/>
      <c r="C26" s="24"/>
      <c r="D26" s="50"/>
      <c r="E26" s="65"/>
      <c r="F26" s="95"/>
      <c r="G26" s="53" t="s">
        <v>44</v>
      </c>
      <c r="H26" s="67"/>
      <c r="I26" s="67"/>
      <c r="J26" s="67"/>
      <c r="K26" s="67"/>
      <c r="L26" s="67"/>
      <c r="M26" s="67">
        <f>SUM(M20:M25)</f>
        <v>0</v>
      </c>
    </row>
    <row r="27" spans="1:13" ht="12.75">
      <c r="A27" s="9" t="s">
        <v>16</v>
      </c>
      <c r="B27" s="24"/>
      <c r="C27" s="24"/>
      <c r="D27" s="83"/>
      <c r="G27" s="71"/>
      <c r="H27" s="67">
        <v>2205</v>
      </c>
      <c r="I27" s="67"/>
      <c r="J27" s="67"/>
      <c r="K27" s="67"/>
      <c r="L27" s="67"/>
      <c r="M27" s="67"/>
    </row>
    <row r="28" spans="1:14" s="46" customFormat="1" ht="38.25">
      <c r="A28" s="116" t="s">
        <v>26</v>
      </c>
      <c r="B28" s="24" t="s">
        <v>7</v>
      </c>
      <c r="C28" s="24" t="s">
        <v>33</v>
      </c>
      <c r="D28" s="82" t="s">
        <v>66</v>
      </c>
      <c r="E28" s="85" t="s">
        <v>19</v>
      </c>
      <c r="F28" s="13">
        <v>3.5</v>
      </c>
      <c r="G28" s="69"/>
      <c r="H28" s="72"/>
      <c r="I28" s="72"/>
      <c r="J28" s="72"/>
      <c r="K28" s="72"/>
      <c r="L28" s="72"/>
      <c r="M28" s="68">
        <f>G28*F28</f>
        <v>0</v>
      </c>
      <c r="N28" s="102"/>
    </row>
    <row r="29" spans="1:14" ht="25.5">
      <c r="A29" s="117" t="s">
        <v>27</v>
      </c>
      <c r="B29" s="24" t="s">
        <v>9</v>
      </c>
      <c r="C29" s="24" t="s">
        <v>39</v>
      </c>
      <c r="D29" s="82" t="s">
        <v>40</v>
      </c>
      <c r="E29" s="85" t="s">
        <v>19</v>
      </c>
      <c r="F29" s="13">
        <v>3.5</v>
      </c>
      <c r="G29" s="114"/>
      <c r="H29" s="119"/>
      <c r="I29" s="119"/>
      <c r="J29" s="119"/>
      <c r="K29" s="119"/>
      <c r="L29" s="119"/>
      <c r="M29" s="68">
        <f>G29*F29</f>
        <v>0</v>
      </c>
      <c r="N29" s="101"/>
    </row>
    <row r="30" spans="1:13" ht="12.75">
      <c r="A30" s="9"/>
      <c r="B30" s="24"/>
      <c r="C30" s="24"/>
      <c r="D30" s="83"/>
      <c r="G30" s="53" t="s">
        <v>43</v>
      </c>
      <c r="H30" s="67"/>
      <c r="I30" s="67"/>
      <c r="J30" s="67"/>
      <c r="K30" s="67"/>
      <c r="L30" s="67"/>
      <c r="M30" s="67">
        <f>SUM(M28:M29)</f>
        <v>0</v>
      </c>
    </row>
    <row r="31" spans="1:13" ht="12.75">
      <c r="A31" s="9" t="s">
        <v>56</v>
      </c>
      <c r="B31" s="24"/>
      <c r="C31" s="24"/>
      <c r="D31" s="83"/>
      <c r="F31" s="11"/>
      <c r="G31" s="71"/>
      <c r="H31" s="67">
        <v>2206</v>
      </c>
      <c r="I31" s="67"/>
      <c r="J31" s="67"/>
      <c r="K31" s="67"/>
      <c r="L31" s="67"/>
      <c r="M31" s="67"/>
    </row>
    <row r="32" spans="1:14" ht="38.25">
      <c r="A32" s="116" t="s">
        <v>26</v>
      </c>
      <c r="B32" s="3" t="s">
        <v>7</v>
      </c>
      <c r="C32" s="3" t="s">
        <v>17</v>
      </c>
      <c r="D32" s="105" t="s">
        <v>69</v>
      </c>
      <c r="E32" s="85" t="s">
        <v>8</v>
      </c>
      <c r="F32" s="14">
        <v>4</v>
      </c>
      <c r="G32" s="69"/>
      <c r="H32" s="106"/>
      <c r="I32" s="106"/>
      <c r="J32" s="68"/>
      <c r="K32" s="68"/>
      <c r="L32" s="68"/>
      <c r="M32" s="68">
        <f>G32*F32</f>
        <v>0</v>
      </c>
      <c r="N32" s="101"/>
    </row>
    <row r="33" spans="1:15" ht="51">
      <c r="A33" s="116" t="s">
        <v>27</v>
      </c>
      <c r="B33" s="3" t="s">
        <v>9</v>
      </c>
      <c r="C33" s="3" t="s">
        <v>18</v>
      </c>
      <c r="D33" s="105" t="s">
        <v>61</v>
      </c>
      <c r="E33" s="85" t="s">
        <v>19</v>
      </c>
      <c r="F33" s="14">
        <v>3.5</v>
      </c>
      <c r="G33" s="97"/>
      <c r="H33" s="106"/>
      <c r="I33" s="106"/>
      <c r="J33" s="68"/>
      <c r="K33" s="68"/>
      <c r="L33" s="68"/>
      <c r="M33" s="68">
        <f>G33*F33</f>
        <v>0</v>
      </c>
      <c r="N33" s="101"/>
      <c r="O33" s="4"/>
    </row>
    <row r="34" spans="1:15" ht="63.75">
      <c r="A34" s="116" t="s">
        <v>34</v>
      </c>
      <c r="B34" s="3"/>
      <c r="C34" s="3"/>
      <c r="D34" s="84" t="s">
        <v>58</v>
      </c>
      <c r="E34" s="85" t="s">
        <v>10</v>
      </c>
      <c r="F34" s="13">
        <v>7</v>
      </c>
      <c r="G34" s="66"/>
      <c r="H34" s="106"/>
      <c r="I34" s="106"/>
      <c r="J34" s="68"/>
      <c r="K34" s="68"/>
      <c r="L34" s="68"/>
      <c r="M34" s="68">
        <f>G34*F34</f>
        <v>0</v>
      </c>
      <c r="O34" s="4"/>
    </row>
    <row r="35" spans="1:15" ht="51">
      <c r="A35" s="117" t="s">
        <v>35</v>
      </c>
      <c r="B35" s="3"/>
      <c r="C35" s="3"/>
      <c r="D35" s="96" t="s">
        <v>60</v>
      </c>
      <c r="E35" s="85" t="s">
        <v>10</v>
      </c>
      <c r="F35" s="13">
        <v>2</v>
      </c>
      <c r="G35" s="66"/>
      <c r="H35" s="106"/>
      <c r="I35" s="106"/>
      <c r="J35" s="68"/>
      <c r="K35" s="68"/>
      <c r="L35" s="68"/>
      <c r="M35" s="68">
        <f>G35*F35</f>
        <v>0</v>
      </c>
      <c r="O35" s="4"/>
    </row>
    <row r="36" spans="1:15" ht="63.75">
      <c r="A36" s="116" t="s">
        <v>36</v>
      </c>
      <c r="B36" s="3"/>
      <c r="C36" s="3"/>
      <c r="D36" s="120" t="s">
        <v>59</v>
      </c>
      <c r="E36" s="85" t="s">
        <v>10</v>
      </c>
      <c r="F36" s="14">
        <v>2</v>
      </c>
      <c r="G36" s="69"/>
      <c r="H36" s="106"/>
      <c r="I36" s="106"/>
      <c r="J36" s="68"/>
      <c r="K36" s="68"/>
      <c r="L36" s="68"/>
      <c r="M36" s="68">
        <f>G36*F36</f>
        <v>0</v>
      </c>
      <c r="N36" s="104"/>
      <c r="O36" s="4"/>
    </row>
    <row r="37" spans="1:13" ht="12.75">
      <c r="A37" s="9"/>
      <c r="B37" s="3"/>
      <c r="C37" s="3"/>
      <c r="D37" s="16"/>
      <c r="E37" s="8"/>
      <c r="G37" s="53" t="s">
        <v>45</v>
      </c>
      <c r="H37" s="107"/>
      <c r="I37" s="107"/>
      <c r="J37" s="67"/>
      <c r="K37" s="67"/>
      <c r="L37" s="67"/>
      <c r="M37" s="67">
        <f>SUM(M32:M36)</f>
        <v>0</v>
      </c>
    </row>
    <row r="38" spans="1:18" ht="12.75">
      <c r="A38" s="1" t="s">
        <v>20</v>
      </c>
      <c r="B38" s="2"/>
      <c r="C38" s="2"/>
      <c r="D38" s="16"/>
      <c r="E38" s="8"/>
      <c r="G38" s="70"/>
      <c r="H38" s="107">
        <v>2207</v>
      </c>
      <c r="I38" s="107"/>
      <c r="J38" s="67"/>
      <c r="K38" s="67"/>
      <c r="L38" s="67"/>
      <c r="M38" s="67"/>
      <c r="O38" s="4"/>
      <c r="R38" s="4"/>
    </row>
    <row r="39" spans="1:14" ht="38.25">
      <c r="A39" s="116" t="s">
        <v>26</v>
      </c>
      <c r="B39" s="2" t="s">
        <v>9</v>
      </c>
      <c r="C39" s="2" t="s">
        <v>21</v>
      </c>
      <c r="D39" s="96" t="s">
        <v>63</v>
      </c>
      <c r="E39" s="85" t="s">
        <v>13</v>
      </c>
      <c r="F39" s="13">
        <v>2</v>
      </c>
      <c r="G39" s="66"/>
      <c r="H39" s="108"/>
      <c r="I39" s="108"/>
      <c r="J39" s="98"/>
      <c r="K39" s="98"/>
      <c r="L39" s="98"/>
      <c r="M39" s="68">
        <f>G39*F39</f>
        <v>0</v>
      </c>
      <c r="N39" s="101"/>
    </row>
    <row r="40" spans="1:13" ht="80.25" customHeight="1">
      <c r="A40" s="117" t="s">
        <v>27</v>
      </c>
      <c r="B40" s="2" t="s">
        <v>12</v>
      </c>
      <c r="C40" s="2" t="s">
        <v>22</v>
      </c>
      <c r="D40" s="84" t="s">
        <v>70</v>
      </c>
      <c r="E40" s="85" t="s">
        <v>10</v>
      </c>
      <c r="F40" s="13">
        <v>18</v>
      </c>
      <c r="G40" s="66"/>
      <c r="H40" s="107"/>
      <c r="I40" s="107"/>
      <c r="J40" s="67"/>
      <c r="K40" s="67"/>
      <c r="L40" s="67"/>
      <c r="M40" s="68">
        <f>G40*F40</f>
        <v>0</v>
      </c>
    </row>
    <row r="41" spans="1:13" ht="63.75" customHeight="1">
      <c r="A41" s="117" t="s">
        <v>34</v>
      </c>
      <c r="B41" s="2" t="s">
        <v>14</v>
      </c>
      <c r="C41" s="2" t="s">
        <v>41</v>
      </c>
      <c r="D41" s="84" t="s">
        <v>29</v>
      </c>
      <c r="E41" s="85" t="s">
        <v>8</v>
      </c>
      <c r="F41" s="13">
        <v>40</v>
      </c>
      <c r="G41" s="66"/>
      <c r="H41" s="107"/>
      <c r="I41" s="107"/>
      <c r="J41" s="67"/>
      <c r="K41" s="67"/>
      <c r="L41" s="67"/>
      <c r="M41" s="68">
        <f>G41*F41</f>
        <v>0</v>
      </c>
    </row>
    <row r="42" spans="2:13" ht="12.75">
      <c r="B42" s="2"/>
      <c r="C42" s="2"/>
      <c r="D42" s="17"/>
      <c r="E42" s="15"/>
      <c r="G42" s="53" t="s">
        <v>46</v>
      </c>
      <c r="H42" s="107"/>
      <c r="I42" s="107"/>
      <c r="J42" s="67"/>
      <c r="K42" s="67"/>
      <c r="L42" s="67"/>
      <c r="M42" s="67">
        <f>SUM(M39:M41)</f>
        <v>0</v>
      </c>
    </row>
    <row r="43" spans="1:13" ht="12.75">
      <c r="A43" s="1" t="s">
        <v>23</v>
      </c>
      <c r="B43" s="2"/>
      <c r="C43" s="2"/>
      <c r="D43" s="17"/>
      <c r="E43" s="8"/>
      <c r="G43" s="70"/>
      <c r="H43" s="107">
        <v>2208</v>
      </c>
      <c r="I43" s="107"/>
      <c r="J43" s="67"/>
      <c r="K43" s="67"/>
      <c r="L43" s="67"/>
      <c r="M43" s="67"/>
    </row>
    <row r="44" spans="1:13" ht="12.75">
      <c r="A44" s="118" t="s">
        <v>26</v>
      </c>
      <c r="B44" s="2" t="s">
        <v>7</v>
      </c>
      <c r="C44" s="2" t="s">
        <v>24</v>
      </c>
      <c r="D44" s="84" t="s">
        <v>62</v>
      </c>
      <c r="E44" s="85" t="s">
        <v>25</v>
      </c>
      <c r="F44" s="13">
        <v>2</v>
      </c>
      <c r="G44" s="66"/>
      <c r="H44" s="107">
        <v>7564</v>
      </c>
      <c r="I44" s="107">
        <v>2208</v>
      </c>
      <c r="J44" s="67"/>
      <c r="K44" s="67">
        <v>11839</v>
      </c>
      <c r="L44" s="67"/>
      <c r="M44" s="68">
        <f>F44*G44</f>
        <v>0</v>
      </c>
    </row>
    <row r="45" spans="1:13" ht="12.75">
      <c r="A45" s="118" t="s">
        <v>27</v>
      </c>
      <c r="B45" s="2" t="s">
        <v>9</v>
      </c>
      <c r="C45" s="2" t="s">
        <v>42</v>
      </c>
      <c r="D45" s="84" t="s">
        <v>57</v>
      </c>
      <c r="E45" s="85" t="s">
        <v>51</v>
      </c>
      <c r="F45" s="13">
        <v>1</v>
      </c>
      <c r="G45" s="66"/>
      <c r="H45" s="107">
        <v>7608</v>
      </c>
      <c r="I45" s="107">
        <v>2208</v>
      </c>
      <c r="J45" s="67"/>
      <c r="K45" s="67">
        <v>17273</v>
      </c>
      <c r="L45" s="67"/>
      <c r="M45" s="68">
        <f>F45*G45</f>
        <v>0</v>
      </c>
    </row>
    <row r="46" spans="2:13" ht="12.75">
      <c r="B46" s="2"/>
      <c r="C46" s="2"/>
      <c r="D46" s="109"/>
      <c r="E46" s="8"/>
      <c r="G46" s="73" t="s">
        <v>47</v>
      </c>
      <c r="H46" s="107"/>
      <c r="I46" s="107"/>
      <c r="J46" s="67"/>
      <c r="K46" s="67"/>
      <c r="L46" s="67"/>
      <c r="M46" s="67">
        <f>SUM(M44:M45)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UL, FGG-PTI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Rijavec</dc:creator>
  <cp:keywords/>
  <dc:description/>
  <cp:lastModifiedBy>jereb</cp:lastModifiedBy>
  <cp:lastPrinted>2013-07-08T08:24:33Z</cp:lastPrinted>
  <dcterms:created xsi:type="dcterms:W3CDTF">2010-05-27T12:21:33Z</dcterms:created>
  <dcterms:modified xsi:type="dcterms:W3CDTF">2013-07-15T08:25:19Z</dcterms:modified>
  <cp:category/>
  <cp:version/>
  <cp:contentType/>
  <cp:contentStatus/>
</cp:coreProperties>
</file>