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pirih.DESKTOP-3LVR18A\Documents\GRAD RIHEMBERK\"/>
    </mc:Choice>
  </mc:AlternateContent>
  <xr:revisionPtr revIDLastSave="0" documentId="8_{29F20618-9158-45FE-97D4-F10507D5817F}" xr6:coauthVersionLast="43" xr6:coauthVersionMax="43" xr10:uidLastSave="{00000000-0000-0000-0000-000000000000}"/>
  <bookViews>
    <workbookView xWindow="-120" yWindow="-120" windowWidth="29040" windowHeight="15840" xr2:uid="{00000000-000D-0000-FFFF-FFFF00000000}"/>
  </bookViews>
  <sheets>
    <sheet name="POPIS" sheetId="2" r:id="rId1"/>
    <sheet name="Sheet3" sheetId="3" r:id="rId2"/>
  </sheets>
  <definedNames>
    <definedName name="_xlnm.Print_Area" localSheetId="0">POPIS!$A$1:$G$240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9" i="2" l="1"/>
  <c r="F187" i="2"/>
  <c r="F25" i="2"/>
  <c r="F117" i="2" l="1"/>
  <c r="F115" i="2"/>
  <c r="F145" i="2"/>
  <c r="F143" i="2"/>
  <c r="F179" i="2" l="1"/>
  <c r="F177" i="2"/>
  <c r="F201" i="2"/>
  <c r="F203" i="2"/>
  <c r="F34" i="2"/>
  <c r="F33" i="2"/>
  <c r="F32" i="2"/>
  <c r="F29" i="2"/>
  <c r="F27" i="2"/>
  <c r="F24" i="2"/>
  <c r="F20" i="2"/>
  <c r="F221" i="2" l="1"/>
  <c r="G223" i="2" s="1"/>
  <c r="F220" i="2"/>
  <c r="F219" i="2"/>
  <c r="F215" i="2"/>
  <c r="G217" i="2" s="1"/>
  <c r="F214" i="2"/>
  <c r="F213" i="2"/>
  <c r="F209" i="2"/>
  <c r="G211" i="2" s="1"/>
  <c r="F208" i="2"/>
  <c r="F207" i="2"/>
  <c r="F199" i="2" l="1"/>
  <c r="F197" i="2"/>
  <c r="F195" i="2"/>
  <c r="F193" i="2"/>
  <c r="F192" i="2"/>
  <c r="F191" i="2"/>
  <c r="F185" i="2"/>
  <c r="G189" i="2" s="1"/>
  <c r="F184" i="2"/>
  <c r="F183" i="2"/>
  <c r="F175" i="2"/>
  <c r="F173" i="2"/>
  <c r="F171" i="2"/>
  <c r="F169" i="2"/>
  <c r="F167" i="2"/>
  <c r="F165" i="2"/>
  <c r="F164" i="2"/>
  <c r="F163" i="2"/>
  <c r="F157" i="2"/>
  <c r="F155" i="2"/>
  <c r="F153" i="2"/>
  <c r="F151" i="2"/>
  <c r="F150" i="2"/>
  <c r="F149" i="2"/>
  <c r="F141" i="2"/>
  <c r="F139" i="2"/>
  <c r="F137" i="2"/>
  <c r="F135" i="2"/>
  <c r="F133" i="2"/>
  <c r="F131" i="2"/>
  <c r="F129" i="2"/>
  <c r="F127" i="2"/>
  <c r="F125" i="2"/>
  <c r="F123" i="2"/>
  <c r="F122" i="2"/>
  <c r="F121" i="2"/>
  <c r="F113" i="2"/>
  <c r="F111" i="2"/>
  <c r="F109" i="2"/>
  <c r="F107" i="2"/>
  <c r="F105" i="2"/>
  <c r="F103" i="2"/>
  <c r="F101" i="2"/>
  <c r="F99" i="2"/>
  <c r="F97" i="2"/>
  <c r="F95" i="2"/>
  <c r="F93" i="2"/>
  <c r="F91" i="2"/>
  <c r="F85" i="2"/>
  <c r="F89" i="2"/>
  <c r="F87" i="2"/>
  <c r="F83" i="2"/>
  <c r="F81" i="2"/>
  <c r="F79" i="2"/>
  <c r="F78" i="2"/>
  <c r="F77" i="2"/>
  <c r="F76" i="2"/>
  <c r="F75" i="2"/>
  <c r="F74" i="2"/>
  <c r="F73" i="2"/>
  <c r="G205" i="2" l="1"/>
  <c r="G119" i="2"/>
  <c r="G161" i="2"/>
  <c r="G147" i="2"/>
  <c r="G181" i="2"/>
  <c r="F21" i="2"/>
  <c r="F23" i="2"/>
  <c r="F64" i="2"/>
  <c r="F63" i="2"/>
  <c r="F62" i="2"/>
  <c r="F61" i="2"/>
  <c r="F60" i="2"/>
  <c r="F59" i="2"/>
  <c r="F58" i="2"/>
  <c r="F54" i="2"/>
  <c r="F53" i="2"/>
  <c r="F52" i="2"/>
  <c r="F51" i="2"/>
  <c r="F50" i="2"/>
  <c r="F49" i="2"/>
  <c r="F48" i="2"/>
  <c r="F44" i="2"/>
  <c r="F43" i="2"/>
  <c r="F42" i="2"/>
  <c r="F41" i="2"/>
  <c r="F40" i="2"/>
  <c r="F39" i="2"/>
  <c r="F38" i="2"/>
  <c r="F30" i="2"/>
  <c r="F28" i="2"/>
  <c r="F26" i="2"/>
  <c r="F22" i="2"/>
  <c r="F19" i="2"/>
  <c r="F18" i="2"/>
  <c r="F17" i="2"/>
  <c r="F16" i="2"/>
  <c r="F227" i="2" l="1"/>
  <c r="G46" i="2"/>
  <c r="G66" i="2"/>
  <c r="G56" i="2"/>
  <c r="G36" i="2"/>
  <c r="G227" i="2" l="1"/>
  <c r="G229" i="2" l="1"/>
  <c r="G228" i="2" s="1"/>
</calcChain>
</file>

<file path=xl/sharedStrings.xml><?xml version="1.0" encoding="utf-8"?>
<sst xmlns="http://schemas.openxmlformats.org/spreadsheetml/2006/main" count="234" uniqueCount="120">
  <si>
    <t>kos</t>
  </si>
  <si>
    <t>m2</t>
  </si>
  <si>
    <t>m1</t>
  </si>
  <si>
    <t>Vsa dela se izvajajo na obstoječih strehah, ki so lahko na posameznih mestih dotrajane. Izvajalec in koordinator varstva pri delu si morata konstrukcijo ogledati in ustrezno zavarovati delo nevarnih mestih</t>
  </si>
  <si>
    <t>V ceni za enoto je potrebno zajeti dobavo vsega potrebnega materiala in čičenje po končanih delih</t>
  </si>
  <si>
    <t>SANACIJA STREH GRADU RIHEMBERK</t>
  </si>
  <si>
    <t>Strehe so bile prekrite pred približno 25. leti. Ves krovski material je uz tega obdobja</t>
  </si>
  <si>
    <t>Transport materiala se lahko izvrši skozi glavna grajska vrata, ki pa ne omogočajo dostave z vsemi prevoznimi sredstvi. Ponudnik si je dolžan ogledati lokacijo in si na lastne stroške zagotoviti ustrezen transport</t>
  </si>
  <si>
    <t>Pri vseh delih, razen tam kjer je to drugače navedeno, je potrebno v ceni na enoto zajeti dobavo potrebnega materiala in odvoz ostankov na deponijo-</t>
  </si>
  <si>
    <t>V cenah na enoto morajo biti zajete tudi vsi stroški komunalnih deponij in drugih dajatev</t>
  </si>
  <si>
    <t>Izdelava fasadnega odra višine do 15 m</t>
  </si>
  <si>
    <t>Skupaj:</t>
  </si>
  <si>
    <t>II.</t>
  </si>
  <si>
    <t>Poraba materiala za pregled in sanacijo strehe - ocena</t>
  </si>
  <si>
    <t>Izdelava fasadnega odra višine do 15 m. Oder se uporabi za dostop do strehe in varovanje med deli na strehi</t>
  </si>
  <si>
    <t>IV.</t>
  </si>
  <si>
    <t>V.</t>
  </si>
  <si>
    <t>Izdelava fasadnega odra višine do 10 m. Oder se uporabi za dostop do strehe in varovanje med deli na strehi</t>
  </si>
  <si>
    <t>€</t>
  </si>
  <si>
    <t>VI.</t>
  </si>
  <si>
    <t>VHODNO POSLOPJE</t>
  </si>
  <si>
    <t>PORTAL S PRAGOM Odstranjevanje oblog z nizkotlačnim čiščenjem in/ali z vodno paro. Odstranjevanje bioloških dejavnkov propadanja.  Izvedba posegov z namenom preprečevanja nastajanja novih poškodb. Zapiranje stikov ( uporaba ustreznih materialov po videzu in sestavi sorodnih originalu. sanacija razpok. Lepljenje odlomkov</t>
  </si>
  <si>
    <t xml:space="preserve"> GRB Odstranjevanje oblog z nizkotlačnim čiščenjem in/ali z vodno paro.Sanacija razpok. Lepljenje odlomkov. Konserviranje kovinskih delov v stiku s kamnom.</t>
  </si>
  <si>
    <t>SKLEPNIKI Odstranjevanje oblog z niskotlačnim čiščenjem in/ali z vodno paro. Zapiranje stikov med sklepnikom in zidom</t>
  </si>
  <si>
    <t>KONZOLNI VENEC IN DEKORATIVNIMI PAS S TRIGLIFI Odstranjevanje bioloških dejavnikov propadanja, odstranjevanje oblogz nizkotlačnim čiščenje in/ali z vodno paro. Zapiranje stikov. Izvedba pregleda stabilnost elementov.</t>
  </si>
  <si>
    <t>OKENSKI OKVIRJI (PRVO NADSTROPJE) Odstranjevanje bioloških dejavnikov propadanja, odstranjevanje oblog z nizkotlačnim čiščenje in/ali z vodno paro. Odstranjevanje bioloških dejavnikov propadanja. Zapiranje stikov. Sanacija razpok. Lepljenje odlomkov. Konserviranje kovinskih delov v stiku s kamnom.</t>
  </si>
  <si>
    <t>OKENSKI OKVIRJI (DRUGO NADSTROPJE) Odstranjevanje bioloških dejavnikov propadanja, odstranjevanje oblog z nizkotlačnim čiščenje in/ali z vodno paro. Odstranjevanje bioloških dejavnikov propadanja. Zapiranje stikov. Sanacija razpok. Lepljenje odlomkov. Konserviranje kovinskih delov v stiku s kamnom.</t>
  </si>
  <si>
    <t>STREŠNI STOLPIČI Odstranjevanje bioloških dejavnikov propadanja, odstranjevanje oblog z nizkotlačnim čiščenje in/ali z vodno paro. Odstranjevanje bioloških dejavnikov propadanja. Zapiranje stikov. Sanacija razpok. Lepljenje odlomkov. Konserviranje kovinskih delov v stiku s kamnom. Odstranjevanje  sekundarnih oblog z drobnim orodjem</t>
  </si>
  <si>
    <t>PORTAL S PRAGOM  Odstranjevanje bioloških dejavnikov propadanja, odstranjevanje oblog z nizkotlačnim čiščenje in/ali z vodno paro. Odstranjevanje bioloških dejavnikov propadanja. Zapiranje stikov. Sanacija razpok. Lepljenje odlomkov. Konserviranje kovinskih delov v stiku s kamnom. Odstranjevanje  sekundarnih oblog z drobnim orodjem</t>
  </si>
  <si>
    <t xml:space="preserve">KONZOLNI VENEC Odstranjevanje bioloških dejavnikov propadanja, odstranjevanje oblog z nizkotlačnim čiščenje in/ali z vodno paro. Odstranjevanje bioloških dejavnikov propadanja. Zapiranje stikov. Sanacija razpok. Lepljenje odlomkov.  </t>
  </si>
  <si>
    <t>MANJŠI PORTAL S PRAGOM Odstranjevanje bioloških dejavnikov propadanja, odstranjevanje oblog z nizkotlačnim čiščenje in/ali z vodno paro. Odstranjevanje bioloških dejavnikov propadanja. Zapiranje stikov. Sanacija razpok. Lepljenje odlomkov.  Konserviranje kovinskih delov v stiku s kamnom.</t>
  </si>
  <si>
    <t xml:space="preserve">KAMNIT ODTOČNI KANAL dstranjevanje bioloških dejavnikov propadanja, odstranjevanje oblog z nizkotlačnim čiščenje in/ali z vodno paro. Odstranjevanje bioloških dejavnikov propadanja. Zapiranje stikov. Sanacija razpok. Lepljenje odlomkov.   </t>
  </si>
  <si>
    <t>PORTAL PRAG Odstranjevanje bioloških dejavnikov propadanja, odstranjevanje oblog z nizkotlačnim čiščenje in/ali z vodno paro. Odstranjevanje bioloških dejavnikov propadanja. Zapiranje stikov. Sanacija razpok. Lepljenje odlomkov.  Konserviranje kovinskih delov v stiku s kamnom.</t>
  </si>
  <si>
    <t>PORTAL PRAG S POLKROŽNO PREKLADO Odstranjevanje bioloških dejavnikov propadanja, odstranjevanje oblog z nizkotlačnim čiščenje in/ali z vodno paro. Odstranjevanje bioloških dejavnikov propadanja. Zapiranje stikov. Sanacija razpok.</t>
  </si>
  <si>
    <t xml:space="preserve">KONZOLA  Odstranjevanje bioloških dejavnikov propadanja, odstranjevanje oblog z nizkotlačnim čiščenje in/ali z vodno paro.  </t>
  </si>
  <si>
    <t>STOLP OB VHODU</t>
  </si>
  <si>
    <t>BAZA STOLPA Odstranjevanje bioloških dejavnikov propadanja (mehansko odtranjevanje vegetacije in mikroorganizmov in odstranjevanje oblog z nizkotlačnim čiščenjem in/ali z vodno paro). Odstranjevanje oblog z nizkotlačnim čiščenjem. Večje manjkajoče dele se dopolni v naravnem kamnu (predlagana uporaba ustreznega kamna najdenega na lokaciji-deponiju) zapiranje stikov z namenom preprečevanja zatekanja meteornevode in ponovnemu razraščanju vegetacije.</t>
  </si>
  <si>
    <t>POLKROŽNI KORDONSKI LOK Odstranjevanje bioloških dejavnikov propadanja (mehansko odtranjevanje vegetacije in mikroorganizmov in odstranjevanje oblog z nizkotlačnim čiščenjem in/ali z vodno paro). Odstranjevanje oblog z nizkotlačnim čiščenjem. Zapiranje stikov z namenom preprečevanja zatekanja meteornevode in ponovnemu razraščanju vegetacije.</t>
  </si>
  <si>
    <t xml:space="preserve">POLKROŽNI PORTAL Odstranjevanje bioloških dejavnikov propadanja (mehansko odtranjevanje vegetacije in mikroorganizmov in odstranjevanje oblog z nizkotlačnim čiščenjem in/ali z vodno paro). Odstranjevanje oblog z nizkotlačnim čiščenjem. Zapiranje stikov z namenom preprečevanja zatekanja meteorne vode. </t>
  </si>
  <si>
    <t>BALKON Odstranjevanje bioloških dejavnikov propadanja (mehansko odtranjevanje vegetacije in mikroorganizmov in odstranjevanje oblog z nizkotlačnim čiščenjem in/ali z vodno paro). Odstranjevanje oblog z nizkotlačnim čiščenjem. Konserviranje kovinskih delov v stiku s kamnom.Kovina:odstranjevanje oblog z nizkotlačnim čiščenjem. Barvanje kovine z uporabo ustreznega materiala izbranega s predhodnimi testi in po potreditvi odgovornega konservatorja.</t>
  </si>
  <si>
    <t>LINE NA BAZI STOLPA Odstranjevanje oblog z nizkotlačnim čiščenjemin/ali z vodno paro). Odstranjevanje bioloških dejavnikov propadanja. Zapiranje stikov.</t>
  </si>
  <si>
    <t>STRELNE LINE NA BAZI STOLPA Odstranjevanje oblog z nizkotlačnim čiščenjemin/ali z vodno paro). Odstranjevanje bioloških dejavnikov propadanja. Zapiranje stikov.</t>
  </si>
  <si>
    <t>BALUSTRADA OGRAJA OSREDNJEGA PORTALA Odstranjevanje oblog z nizkotlačnim čiščenjemin/ali z vodno paro). Odstranjevanje bioloških dejavnikov propadanja. Zapiranje stikov.</t>
  </si>
  <si>
    <t>MANJŠE OKNO NA BAZI STOLPA Odstranjevanje oblog z nizkotlačnim čiščenjemin/ali z vodno paro). Odstranjevanje bioloških dejavnikov propadanja. Zapiranje stikov. Konserviranje kovinskih delov v stiku s kamnom. Barvanje.</t>
  </si>
  <si>
    <t>OBRAMBNI ZID VHODNIM POSLOPJEM IN SEVERNO RONDELO</t>
  </si>
  <si>
    <t>ZID S CINAMI DO PORTALA Pred začetkom posegov, je potrebno oceniti statično stabilnost zidu. Prolematiko se sanira. Odstranjevanje bioloških dejavnikov propadanja (mehansko odtranjevanje vegetacije in mikroorganizmov in odstranjevanje oblog z nizkotlačnim čiščenjem in/ali z vodno paro). Odstranjevanje oblog z nizkotlačnim čiščenjem. Večje manjkajoče dele se dopolni v naravnem kamnu (predlagana uporaba ustreznega kamna najdenega na lokaciji-deponiju) zapiranje stikov z namenom preprečevanja zatekanja meteornevode in ponovnemu razraščanju vegetacije. izvedba zidnih kap , z namenom zaščite zidov proti zatekanju vode in izraščanju vegetacije. Oblikovan mora biti tako, da voda ne zastaja ampak iz predelov odteka. Kapa naj bo po sestavi in videzu podobna vezivu na stikih.</t>
  </si>
  <si>
    <t>PORTAL Odstranitev vegetacije in mikroorganizmov s površine kamna. Odstranjevanje oblog z nizkotlačnim čiščenjemin/ali paro. Odstranitev bioloških dejavnikov propadanja. Preprečevanje nastajanja novih poškodb. Sanacija razpok. Lepljenje odlomkov. Izvedba zidnih kap, z namenom zaščite zidov proti zatekanju vode in ponovnemu izraščanju vegetacije.</t>
  </si>
  <si>
    <t>ZID OD PORTALA DO SEVERNE RONDELE  Predlagana zazidava prehoda na zunanjo stran zidu. Odstranjevanje oblog z nizkotlačnim čiščenjem in/ali z vodno paro. Odstranitev bioloških dejavnikov propadanja. Izvedba najnujnejših posegov z namenom preprečevanja nivih poškodb.  zapiranje stikov. Sanacija razpok. Lepljenje odlomkov. Izvedba zidnih kap, z namenom zaščite zidov proti zatekanju vode in ponovnemu izraščanju vegetacije.</t>
  </si>
  <si>
    <t>STRELNE LINE Odstranjevanje oblog z nizkotlačnim čiščenjem in/ali vodno paro. Odstranitev bioloških dejavnikov propadanja. Zapiranje stikov.</t>
  </si>
  <si>
    <t>SEVERNA RONDELA</t>
  </si>
  <si>
    <t>PORTAL  Odstranjevanje bioloških dejavnikov propadanja (mehansko odtranjevanje vegetacije in mikroorganizmov in odstranjevanje oblog z nizkotlačnim čiščenjem in/ali z vodno paro). Odstranjevanje oblog z nizkotlačnim čiščenjem. Zapiranje stikov. Konserviranje kovine v stiku s kamnom</t>
  </si>
  <si>
    <t xml:space="preserve">VENEC Odstranjevanje bioloških dejavnikov propadanja, odstranjevanje oblog z nizkotlačnim čiščenje in/ali z vodno paro. Odstranjevanje bioloških dejavnikov propadanja. Zapiranje stikov. Sanacija razpok. Lepljenje odlomkov.  </t>
  </si>
  <si>
    <t xml:space="preserve">STREŠNI ZAKLJUČEK Odstranjevanje bioloških dejavnikov propadanja, odstranjevanje oblog z nizkotlačnim čiščenje in/ali z vodno paro. Odstranjevanje bioloških dejavnikov propadanja. Zapiranje stikov. Sanacija razpok. Lepljenje odlomkov.  </t>
  </si>
  <si>
    <t>STRELNA LINA Odstranjevanje bioloških dejavnikov propadanja (mehansko odtranjevanje vegetacije in mikroorganizmov in odstranjevanje oblog z nizkotlačnim čiščenjem in/ali z vodno paro). Odstranjevanje oblog z nizkotlačnim čiščenjem. Zapiranje stikov z namenom preprečevanja zatekanja meteornevode in ponovnemu razraščanju vegetacije.</t>
  </si>
  <si>
    <t>MANJŠA ODPRTINA Odstranjevanje bioloških dejavnikov propadanja (mehansko odtranjevanje vegetacije in mikroorganizmov in odstranjevanje oblog z nizkotlačnim čiščenjem in/ali z vodno paro). Zapiranje stikov.</t>
  </si>
  <si>
    <t>OBRAMBNI ZID MED SEVERNO IN VZHODNO RONDELO</t>
  </si>
  <si>
    <t>ZID S CINAMI    Pred začetkom posegov, je potrebno oceniti statično stabilnost zidu. Prolematiko se sanira. Odstranjevanje bioloških dejavnikov propadanja (mehansko odtranjevanje vegetacije in mikroorganizmov in odstranjevanje oblog z nizkotlačnim čiščenjem in/ali z vodno paro). Odstranjevanje oblog z nizkotlačnim čiščenjem. Večje manjkajoče dele se dopolni v naravnem kamnu (predlagana uporaba ustreznega kamna najdenega na lokaciji-deponiju) zapiranje stikov z namenom preprečevanja zatekanja meteornevode in ponovnemu razraščanju vegetacije. izvedba zidnih kap , z namenom zaščite zidov proti zatekanju vode in izraščanju vegetacije. Oblikovan mora biti tako, da voda ne zastaja ampak iz predelov odteka. Kapa naj bo po sestavi in videzu podobna vezivu na stikih.</t>
  </si>
  <si>
    <t>VZHODNA RONDELA</t>
  </si>
  <si>
    <t>PORTAL S PRAGOM. Odstranjevanje bioloških dejavnikov propadanja (mehansko odtranjevanje vegetacije in mikroorganizmov in odstranjevanje oblog z nizkotlačnim čiščenjem in/ali z vodno paro). Odstranjevanje oblog z nizkotlačnim čiščenjem.  Konserviranje kovine v stiku s kamnom.</t>
  </si>
  <si>
    <t>PORTAL S PRAGOM. Odstranjevanje bioloških dejavnikov propadanja (mehansko odtranjevanje vegetacije in mikroorganizmov in odstranjevanje oblog z nizkotlačnim čiščenjem in/ali z vodno paro). Odstranjevanje oblog z nizkotlačnim čiščenjem.   Konserviranje kovine v stiku s kamnom.</t>
  </si>
  <si>
    <t xml:space="preserve">VENEC Odstranjevanje bioloških dejavnikov propadanja, odstranjevanje oblog z nizkotlačnim čiščenje in/ali z vodno paro. Demontaža delov elementa, sanacija ležišča in montaža nazaj na svoje mestoOdstranjevanje bioloških dejavnikov propadanja. Zapiranje stikov. Sanacija razpok. Lepljenje odlomkov.  </t>
  </si>
  <si>
    <t>SKLEPNIKA Odstranjevanje oblog z nizkotlačnim čiščenjem in/ali z vodno paro.</t>
  </si>
  <si>
    <t>OSREDNJI GRAJSKI STOLP</t>
  </si>
  <si>
    <t>POKRIVNE PLOŠČE CIN Zaradi funkcije zaščite, ki jo plošče imajo je potrebno sanirati poškodbe oz. mnajkajoče in dotrajane dele nadomestiti z novimi.. Oodstranjevanje oblog z nizkotlačnim čiščenjem in/ali z vodno paro. Odstranjevanje bioloških dejavnikov propadanja. zapiranje stikov. Sanacija razpok. Lepljenje prelomov. Domodeliranje poškodovanih delov. Dopolnjevanje manjkajočih delov v naravnem kamnu.</t>
  </si>
  <si>
    <t>OBRAMBNO OBZIDJE S STOLPIČEM-JUŽNI DEL OBZIDJA</t>
  </si>
  <si>
    <t>OBRAMBNO OBZIDJE S STOLPIČEM- VZHODNI  DEL OBZIDJA</t>
  </si>
  <si>
    <t>POKRIVNE PLOŠČE CIN Zaradi funkcije zaščite, ki jo plošče imajo je potrebno sanirati poškodbe oz. mnajkajoče in dotrajane dele nadomestiti z novimi. Odstranjevanje oblog z nizkotlačnim čiščenjem in/ali z vodno paro. Odstranjevanje bioloških dejavnikov propadanja. zapiranje stikov. Sanacija razpok. Lepljenje prelomov. Domodeliranje poškodovanih delov. Dopolnjevanje manjkajočih delov v naravnem kamnu.</t>
  </si>
  <si>
    <t>pokrivanje strehe</t>
  </si>
  <si>
    <t>kom</t>
  </si>
  <si>
    <t>Obnova fasade kot je opredeljeno v KN Mapa3 - Situacija 3</t>
  </si>
  <si>
    <t>A</t>
  </si>
  <si>
    <t>B</t>
  </si>
  <si>
    <t>VII</t>
  </si>
  <si>
    <t>VIII</t>
  </si>
  <si>
    <t>IX</t>
  </si>
  <si>
    <t>X</t>
  </si>
  <si>
    <t>XI</t>
  </si>
  <si>
    <t>XII</t>
  </si>
  <si>
    <t>XIII</t>
  </si>
  <si>
    <t>XIV</t>
  </si>
  <si>
    <t>XV</t>
  </si>
  <si>
    <t>Obnova fasade kot je opredeljeno v KN Mapa3 - Situacija 3 - od venca do strehe</t>
  </si>
  <si>
    <t xml:space="preserve">Obnova fasade kot je opredeljeno v KN Mapa3 - Situacija 3 </t>
  </si>
  <si>
    <r>
      <t>STREHA NAD JUŽNIM</t>
    </r>
    <r>
      <rPr>
        <b/>
        <sz val="10"/>
        <rFont val="Arial"/>
        <family val="2"/>
        <charset val="238"/>
      </rPr>
      <t xml:space="preserve"> TRAKTOM (ŠT. 7, streha južnega palacija) </t>
    </r>
  </si>
  <si>
    <r>
      <t>STREHA NAD VHODNIM</t>
    </r>
    <r>
      <rPr>
        <b/>
        <sz val="10"/>
        <rFont val="Arial"/>
        <family val="2"/>
        <charset val="238"/>
      </rPr>
      <t xml:space="preserve"> POSLOPJEM IN STOLPOM (št. 2 in 1)</t>
    </r>
  </si>
  <si>
    <r>
      <t xml:space="preserve">STREHA NAD SEVERNIM </t>
    </r>
    <r>
      <rPr>
        <b/>
        <sz val="10"/>
        <rFont val="Arial"/>
        <family val="2"/>
        <charset val="238"/>
      </rPr>
      <t>STOLPIČEM (št. 3)</t>
    </r>
  </si>
  <si>
    <r>
      <t xml:space="preserve">STREHA NAD </t>
    </r>
    <r>
      <rPr>
        <b/>
        <sz val="10"/>
        <rFont val="Arial"/>
        <family val="2"/>
        <charset val="238"/>
      </rPr>
      <t>SEVEROVZHODNIM STOLPIČEM (št. 4)</t>
    </r>
  </si>
  <si>
    <t xml:space="preserve">UREDITEV DELA FASAD IN OBZIDJA    </t>
  </si>
  <si>
    <t>OPOMBA: Postavke popisa in vrednosti so povzete iz konservatorskega načrta za grad Rihemberk, Mapa 3, št. načrta 07/17 KN, datiranega avgust 2018, izdelovalca ZVKDS Restavratorski center</t>
  </si>
  <si>
    <t>SANACIJA STREH IN UREDITEV DELA FASAD IN OBZIDJA  GRADU RIHEMBERK</t>
  </si>
  <si>
    <t>SPLOŠNE OPOMBE</t>
  </si>
  <si>
    <t xml:space="preserve">Dela so načrtovana v skladu z določili konservatorskega načrta za grad Rihemberk, št. načrta 07/17 KN, datiranega avgust 2018, izdelovalca ZVKDS Restavratorski center.     Dela pri obnovi streh so načrtovana v skladu s popisi za obnovo streh, izdelanimi v letu 2017, za katere je bilo pridobljeno kulturnovarstveno soglasje ZVKDS OE Nova Gorica št. 35106-0640-2/2017-M/M z dne 26. 9. 2017, z veljavnostjo 2 leti. Dela na strehi 5 in 6 so bila že izvedena v letih 2017/2018.      Konservatorski nadzor nad izvedbo izvaja ZVKDS OE NOva Gorica </t>
  </si>
  <si>
    <t xml:space="preserve">Popravilo korcev na obstoječi strehi. Na obstoječi strehi so korci položeni na planete in utrjeni s cementno malto. Zaradi vplivov vetra so korci na strehi premaknjeni ali razbiti. Pregleda se celo streho. Popravi ali zamenja se cca 2% korcev na strehi. Obstoječe korce se po potrebi utrdi s montažno poliuretansko peno. V ceno morajo biti vključena vsa potrebna pripravljavna dela, prenosi na objektu, vključno z deli na višini, vsi ukrepi varstva pri delu, ukrepi ureditve in zaščite začasnega gradbišča, dobave, zaščite in začasnega skladiščenja materiala.      </t>
  </si>
  <si>
    <r>
      <t xml:space="preserve">menjava tramov </t>
    </r>
    <r>
      <rPr>
        <sz val="10"/>
        <color rgb="FFC00000"/>
        <rFont val="Arial"/>
        <family val="2"/>
        <charset val="238"/>
      </rPr>
      <t xml:space="preserve"> </t>
    </r>
  </si>
  <si>
    <t>Planete nad balkonom</t>
  </si>
  <si>
    <t xml:space="preserve">Popravilo korcev na obstoječi strehi. Na obstoječi strehi so korci položeni na planete in utrjeni s cementno malto. Zaradi vplivov vetra so korci na strehi premaknjeni ali razbiti. Pregleda se celo streho. Popravi ali zamenja se cca 1% korcev na strehi. Obstoječe korce se po potrebi utrdi s montažno poliuretansko peno.V ceno morajo biti vključena vsa potrebna pripravljavna dela, prenosi na objektu, vključno z deli na višini, vsi ukrepi varstva pri delu, ukrepi ureditve in zaščite začasnega gradbišča, dobave, zaščite in začasnega skladiščenja materiala.      </t>
  </si>
  <si>
    <t xml:space="preserve">OPOMBA: V ceno morajo biti vključena vsa potrebna pripravljavna dela, prenosi na objektu, vključno z deli na višini, vsi ukrepi varstva pri delu, ukrepi ureditve in zaščite začasnega gradbišča, dobave, zaščite in začasnega skladiščenja materiala.      </t>
  </si>
  <si>
    <t>Pozidava med tramovi po potrebi na poškodovanih mestih</t>
  </si>
  <si>
    <t>Dobava in deskanje strehe z deskami dolžine do 5m 20x24. Les zaščiten z osnovnim premazom</t>
  </si>
  <si>
    <t>Polaganje folije paropropustna min. 180g/m2, komplet s pritrdilnim materialom</t>
  </si>
  <si>
    <t>Dobava in letvanje strehe z letvami 4x5 in kontra letvami 4x5, vse zaščiteno s protimrčesnim premazom.</t>
  </si>
  <si>
    <t>Dobava in pokrivanje slemen z opečnimi slemenjaki in pritrdilnim materialom</t>
  </si>
  <si>
    <t>Pločevina, žlebovi na kljuke Dobava in montaža pločevinastih žlebov na kljuke RŠ33cm v rjavi barvi.</t>
  </si>
  <si>
    <t>Obrobe do RŠ 0,40m-Dobava in montaža</t>
  </si>
  <si>
    <t>Dobava in montaža žlot RŠ do 80cm v rjavi barvi</t>
  </si>
  <si>
    <t>Odstranjevanje strešne kritine, delno ročno pretovarjanje ruševin na transport in odvoz na deponijo s plačilom stroškov deponiranja</t>
  </si>
  <si>
    <t>Oodstranjevanje opečnih planet, delno ročno pretovarjanje in odvoz na deponijo.</t>
  </si>
  <si>
    <t>Odstranjevanje lesenih letev, pretovarjanje in odvoz na deponijo.</t>
  </si>
  <si>
    <t>Postavitev odra za obnovo fasade do višine 10m</t>
  </si>
  <si>
    <r>
      <t>Postavitev odra za obnovo fasade do višine 18m</t>
    </r>
    <r>
      <rPr>
        <sz val="10"/>
        <color rgb="FFC00000"/>
        <rFont val="Arial"/>
        <family val="2"/>
        <charset val="238"/>
      </rPr>
      <t xml:space="preserve"> </t>
    </r>
  </si>
  <si>
    <t xml:space="preserve">Postavitev odra za obnovo fasade do višine 10m </t>
  </si>
  <si>
    <t>Postavitev odra za obnovo fasade do višine 12m</t>
  </si>
  <si>
    <t xml:space="preserve">Postavitev odra za obnovo fasade do višine 7m </t>
  </si>
  <si>
    <t xml:space="preserve"> </t>
  </si>
  <si>
    <t xml:space="preserve">V cenah na enoto morao biti upoštevani tudi stroški ureditve in vsa prednodna dela, ki so potrebna da gradbišče obratuje racionalno in varno.  </t>
  </si>
  <si>
    <t>SKUPAJ Z DDV</t>
  </si>
  <si>
    <t>BREZ DDV</t>
  </si>
  <si>
    <t>DDV 22%</t>
  </si>
  <si>
    <t>Sestavil:</t>
  </si>
  <si>
    <t>Aleš Šuligoj UDIA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</si>
</sst>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8" x14ac:knownFonts="1">
    <font>
      <sz val="11"/>
      <color theme="1"/>
      <name val="Calibri"/>
      <family val="2"/>
      <charset val="238"/>
      <scheme val="minor"/>
    </font>
    <font>
      <sz val="10"/>
      <color theme="1"/>
      <name val="Arial"/>
      <family val="2"/>
      <charset val="238"/>
    </font>
    <font>
      <b/>
      <sz val="10"/>
      <color theme="1"/>
      <name val="Arial"/>
      <family val="2"/>
      <charset val="238"/>
    </font>
    <font>
      <sz val="11"/>
      <color theme="1"/>
      <name val="Calibri"/>
      <family val="2"/>
      <charset val="238"/>
      <scheme val="minor"/>
    </font>
    <font>
      <b/>
      <sz val="10"/>
      <name val="Arial"/>
      <family val="2"/>
      <charset val="238"/>
    </font>
    <font>
      <sz val="10"/>
      <color rgb="FFC00000"/>
      <name val="Arial"/>
      <family val="2"/>
      <charset val="238"/>
    </font>
    <font>
      <b/>
      <sz val="12"/>
      <color theme="1"/>
      <name val="Arial"/>
      <family val="2"/>
      <charset val="238"/>
    </font>
    <font>
      <sz val="10"/>
      <name val="Arial"/>
      <family val="2"/>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3" fillId="0" borderId="0" applyFont="0" applyFill="0" applyBorder="0" applyAlignment="0" applyProtection="0"/>
  </cellStyleXfs>
  <cellXfs count="39">
    <xf numFmtId="0" fontId="0" fillId="0" borderId="0" xfId="0"/>
    <xf numFmtId="1" fontId="2" fillId="0" borderId="0" xfId="0" applyNumberFormat="1" applyFont="1" applyAlignment="1" applyProtection="1">
      <alignment horizontal="center" vertical="top" wrapText="1"/>
      <protection locked="0"/>
    </xf>
    <xf numFmtId="0" fontId="2" fillId="0" borderId="0" xfId="0" applyFont="1" applyProtection="1">
      <protection locked="0"/>
    </xf>
    <xf numFmtId="164" fontId="2" fillId="0" borderId="0" xfId="1" applyFont="1" applyProtection="1">
      <protection locked="0"/>
    </xf>
    <xf numFmtId="4" fontId="2" fillId="0" borderId="0" xfId="0" applyNumberFormat="1" applyFont="1" applyProtection="1">
      <protection locked="0"/>
    </xf>
    <xf numFmtId="1" fontId="1" fillId="0" borderId="0" xfId="0" applyNumberFormat="1" applyFont="1" applyAlignment="1" applyProtection="1">
      <alignment horizontal="center" vertical="top" wrapText="1"/>
      <protection locked="0"/>
    </xf>
    <xf numFmtId="0" fontId="1" fillId="0" borderId="0" xfId="0" applyFont="1" applyProtection="1">
      <protection locked="0"/>
    </xf>
    <xf numFmtId="164" fontId="1" fillId="0" borderId="0" xfId="1" applyFont="1" applyProtection="1">
      <protection locked="0"/>
    </xf>
    <xf numFmtId="4" fontId="1" fillId="0" borderId="0" xfId="0" applyNumberFormat="1" applyFont="1" applyProtection="1">
      <protection locked="0"/>
    </xf>
    <xf numFmtId="1" fontId="1" fillId="2" borderId="0" xfId="0" applyNumberFormat="1" applyFont="1" applyFill="1" applyAlignment="1" applyProtection="1">
      <alignment horizontal="center" vertical="top" wrapText="1"/>
      <protection locked="0"/>
    </xf>
    <xf numFmtId="0" fontId="0" fillId="0" borderId="0" xfId="0" applyProtection="1">
      <protection locked="0"/>
    </xf>
    <xf numFmtId="164" fontId="0" fillId="0" borderId="0" xfId="1" applyFont="1" applyProtection="1">
      <protection locked="0"/>
    </xf>
    <xf numFmtId="1" fontId="1" fillId="0" borderId="1" xfId="0" applyNumberFormat="1" applyFont="1" applyBorder="1" applyAlignment="1" applyProtection="1">
      <alignment horizontal="center" vertical="top" wrapText="1"/>
      <protection locked="0"/>
    </xf>
    <xf numFmtId="164" fontId="1" fillId="0" borderId="1" xfId="1" applyFont="1" applyBorder="1" applyProtection="1">
      <protection locked="0"/>
    </xf>
    <xf numFmtId="164" fontId="1" fillId="0" borderId="5" xfId="1" applyFont="1" applyBorder="1" applyProtection="1">
      <protection locked="0"/>
    </xf>
    <xf numFmtId="4" fontId="1" fillId="0" borderId="6" xfId="0" applyNumberFormat="1" applyFont="1" applyBorder="1" applyProtection="1">
      <protection locked="0"/>
    </xf>
    <xf numFmtId="164" fontId="1" fillId="0" borderId="0" xfId="1" applyFont="1" applyBorder="1" applyProtection="1">
      <protection locked="0"/>
    </xf>
    <xf numFmtId="4" fontId="1" fillId="0" borderId="3" xfId="0" applyNumberFormat="1" applyFont="1" applyBorder="1" applyProtection="1">
      <protection locked="0"/>
    </xf>
    <xf numFmtId="0" fontId="6" fillId="0" borderId="0" xfId="0" applyFont="1" applyAlignment="1" applyProtection="1">
      <alignment vertical="top" wrapText="1"/>
    </xf>
    <xf numFmtId="0" fontId="2" fillId="0" borderId="0" xfId="0" applyFont="1" applyProtection="1"/>
    <xf numFmtId="164" fontId="2" fillId="0" borderId="0" xfId="1" applyFont="1" applyProtection="1"/>
    <xf numFmtId="0" fontId="1" fillId="0" borderId="0" xfId="0" applyFont="1" applyAlignment="1" applyProtection="1">
      <alignment vertical="top" wrapText="1"/>
    </xf>
    <xf numFmtId="0" fontId="1" fillId="0" borderId="0" xfId="0" applyFont="1" applyProtection="1"/>
    <xf numFmtId="164" fontId="1" fillId="0" borderId="0" xfId="1" applyFont="1" applyProtection="1"/>
    <xf numFmtId="0" fontId="7" fillId="0" borderId="0" xfId="0" applyFont="1" applyAlignment="1" applyProtection="1">
      <alignment vertical="top" wrapText="1"/>
    </xf>
    <xf numFmtId="0" fontId="5" fillId="0" borderId="0" xfId="0" applyFont="1" applyAlignment="1" applyProtection="1">
      <alignment vertical="top" wrapText="1"/>
    </xf>
    <xf numFmtId="0" fontId="2" fillId="0" borderId="0" xfId="0" applyFont="1" applyAlignment="1" applyProtection="1">
      <alignment vertical="top" wrapText="1"/>
    </xf>
    <xf numFmtId="0" fontId="0" fillId="0" borderId="0" xfId="0" applyProtection="1"/>
    <xf numFmtId="164" fontId="0" fillId="0" borderId="0" xfId="1" applyFont="1" applyProtection="1"/>
    <xf numFmtId="0" fontId="1" fillId="0" borderId="1" xfId="0" applyFont="1" applyBorder="1" applyAlignment="1" applyProtection="1">
      <alignment vertical="top" wrapText="1"/>
    </xf>
    <xf numFmtId="0" fontId="1" fillId="0" borderId="1" xfId="0" applyFont="1" applyBorder="1" applyProtection="1"/>
    <xf numFmtId="164" fontId="1" fillId="0" borderId="1" xfId="1" applyFont="1" applyBorder="1" applyProtection="1"/>
    <xf numFmtId="0" fontId="5" fillId="0" borderId="1" xfId="0" applyFont="1" applyBorder="1" applyAlignment="1" applyProtection="1">
      <alignment vertical="top" wrapText="1"/>
    </xf>
    <xf numFmtId="0" fontId="1" fillId="0" borderId="4" xfId="0" applyFont="1" applyBorder="1" applyAlignment="1" applyProtection="1">
      <alignment vertical="top" wrapText="1"/>
    </xf>
    <xf numFmtId="0" fontId="1" fillId="0" borderId="5" xfId="0" applyFont="1" applyBorder="1" applyProtection="1"/>
    <xf numFmtId="164" fontId="1" fillId="0" borderId="5" xfId="1" applyFont="1" applyBorder="1" applyProtection="1"/>
    <xf numFmtId="0" fontId="1" fillId="0" borderId="2" xfId="0" applyFont="1" applyBorder="1" applyAlignment="1" applyProtection="1">
      <alignment vertical="top" wrapText="1"/>
    </xf>
    <xf numFmtId="0" fontId="1" fillId="0" borderId="0" xfId="0" applyFont="1" applyBorder="1" applyProtection="1"/>
    <xf numFmtId="164" fontId="1" fillId="0" borderId="0" xfId="1" applyFont="1" applyBorder="1" applyProtection="1"/>
  </cellXfs>
  <cellStyles count="2">
    <cellStyle name="Navadno" xfId="0" builtinId="0"/>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34"/>
  <sheetViews>
    <sheetView showZeros="0" tabSelected="1" view="pageBreakPreview" topLeftCell="A46" zoomScale="125" zoomScaleNormal="125" zoomScaleSheetLayoutView="125" workbookViewId="0">
      <selection activeCell="E221" sqref="E221"/>
    </sheetView>
  </sheetViews>
  <sheetFormatPr defaultColWidth="8.85546875" defaultRowHeight="12.75" x14ac:dyDescent="0.2"/>
  <cols>
    <col min="1" max="1" width="4.7109375" style="5" customWidth="1"/>
    <col min="2" max="2" width="52.7109375" style="21" customWidth="1"/>
    <col min="3" max="3" width="4" style="22" bestFit="1" customWidth="1"/>
    <col min="4" max="4" width="9.42578125" style="23" customWidth="1"/>
    <col min="5" max="5" width="12.7109375" style="7" customWidth="1"/>
    <col min="6" max="6" width="13.85546875" style="7" customWidth="1"/>
    <col min="7" max="7" width="12" style="8" customWidth="1"/>
    <col min="8" max="25" width="8.85546875" style="8"/>
    <col min="26" max="16384" width="8.85546875" style="6"/>
  </cols>
  <sheetData>
    <row r="1" spans="1:25" s="2" customFormat="1" ht="31.5" x14ac:dyDescent="0.2">
      <c r="A1" s="1"/>
      <c r="B1" s="18" t="s">
        <v>89</v>
      </c>
      <c r="C1" s="19"/>
      <c r="D1" s="20"/>
      <c r="E1" s="3"/>
      <c r="F1" s="3"/>
      <c r="G1" s="4"/>
      <c r="H1" s="4"/>
      <c r="I1" s="4"/>
      <c r="J1" s="4"/>
      <c r="K1" s="4"/>
      <c r="L1" s="4"/>
      <c r="M1" s="4"/>
      <c r="N1" s="4"/>
      <c r="O1" s="4"/>
      <c r="P1" s="4"/>
      <c r="Q1" s="4"/>
      <c r="R1" s="4"/>
      <c r="S1" s="4"/>
      <c r="T1" s="4"/>
      <c r="U1" s="4"/>
      <c r="V1" s="4"/>
      <c r="W1" s="4"/>
      <c r="X1" s="4"/>
      <c r="Y1" s="4"/>
    </row>
    <row r="2" spans="1:25" s="2" customFormat="1" ht="15.75" x14ac:dyDescent="0.2">
      <c r="A2" s="1"/>
      <c r="B2" s="18"/>
      <c r="C2" s="19"/>
      <c r="D2" s="20"/>
      <c r="E2" s="3"/>
      <c r="F2" s="3"/>
      <c r="G2" s="4"/>
      <c r="H2" s="4"/>
      <c r="I2" s="4"/>
      <c r="J2" s="4"/>
      <c r="K2" s="4"/>
      <c r="L2" s="4"/>
      <c r="M2" s="4"/>
      <c r="N2" s="4"/>
      <c r="O2" s="4"/>
      <c r="P2" s="4"/>
      <c r="Q2" s="4"/>
      <c r="R2" s="4"/>
      <c r="S2" s="4"/>
      <c r="T2" s="4"/>
      <c r="U2" s="4"/>
      <c r="V2" s="4"/>
      <c r="W2" s="4"/>
      <c r="X2" s="4"/>
      <c r="Y2" s="4"/>
    </row>
    <row r="3" spans="1:25" x14ac:dyDescent="0.2">
      <c r="B3" s="21" t="s">
        <v>90</v>
      </c>
    </row>
    <row r="4" spans="1:25" ht="131.25" customHeight="1" x14ac:dyDescent="0.2">
      <c r="B4" s="24" t="s">
        <v>91</v>
      </c>
    </row>
    <row r="5" spans="1:25" ht="51" x14ac:dyDescent="0.2">
      <c r="B5" s="21" t="s">
        <v>3</v>
      </c>
    </row>
    <row r="6" spans="1:25" ht="25.5" x14ac:dyDescent="0.2">
      <c r="B6" s="21" t="s">
        <v>4</v>
      </c>
    </row>
    <row r="7" spans="1:25" ht="51" x14ac:dyDescent="0.2">
      <c r="B7" s="21" t="s">
        <v>7</v>
      </c>
    </row>
    <row r="8" spans="1:25" ht="25.5" x14ac:dyDescent="0.2">
      <c r="B8" s="21" t="s">
        <v>6</v>
      </c>
    </row>
    <row r="9" spans="1:25" ht="38.25" x14ac:dyDescent="0.2">
      <c r="B9" s="21" t="s">
        <v>8</v>
      </c>
    </row>
    <row r="10" spans="1:25" ht="25.5" x14ac:dyDescent="0.2">
      <c r="B10" s="21" t="s">
        <v>9</v>
      </c>
    </row>
    <row r="11" spans="1:25" ht="38.25" x14ac:dyDescent="0.2">
      <c r="B11" s="24" t="s">
        <v>114</v>
      </c>
    </row>
    <row r="12" spans="1:25" x14ac:dyDescent="0.2">
      <c r="B12" s="25"/>
    </row>
    <row r="13" spans="1:25" ht="15.75" x14ac:dyDescent="0.2">
      <c r="A13" s="9"/>
      <c r="B13" s="18" t="s">
        <v>5</v>
      </c>
    </row>
    <row r="14" spans="1:25" x14ac:dyDescent="0.2">
      <c r="B14" s="25"/>
    </row>
    <row r="15" spans="1:25" ht="25.5" x14ac:dyDescent="0.2">
      <c r="A15" s="1" t="s">
        <v>12</v>
      </c>
      <c r="B15" s="26" t="s">
        <v>83</v>
      </c>
    </row>
    <row r="16" spans="1:25" ht="63.75" x14ac:dyDescent="0.2">
      <c r="B16" s="21" t="s">
        <v>96</v>
      </c>
      <c r="F16" s="7">
        <f t="shared" ref="F16:F30" si="0">+E16*D16</f>
        <v>0</v>
      </c>
    </row>
    <row r="17" spans="1:6" s="10" customFormat="1" ht="15" x14ac:dyDescent="0.25">
      <c r="A17" s="10">
        <v>1</v>
      </c>
      <c r="B17" s="27" t="s">
        <v>10</v>
      </c>
      <c r="C17" s="27" t="s">
        <v>1</v>
      </c>
      <c r="D17" s="28">
        <v>915</v>
      </c>
      <c r="E17" s="11"/>
      <c r="F17" s="11">
        <f t="shared" si="0"/>
        <v>0</v>
      </c>
    </row>
    <row r="18" spans="1:6" x14ac:dyDescent="0.2">
      <c r="F18" s="7">
        <f t="shared" si="0"/>
        <v>0</v>
      </c>
    </row>
    <row r="19" spans="1:6" ht="38.25" x14ac:dyDescent="0.2">
      <c r="A19" s="5">
        <v>2</v>
      </c>
      <c r="B19" s="21" t="s">
        <v>105</v>
      </c>
      <c r="C19" s="22" t="s">
        <v>1</v>
      </c>
      <c r="D19" s="23">
        <v>230</v>
      </c>
      <c r="F19" s="7">
        <f t="shared" si="0"/>
        <v>0</v>
      </c>
    </row>
    <row r="20" spans="1:6" ht="25.5" x14ac:dyDescent="0.2">
      <c r="A20" s="5">
        <v>3</v>
      </c>
      <c r="B20" s="21" t="s">
        <v>106</v>
      </c>
      <c r="C20" s="22" t="s">
        <v>1</v>
      </c>
      <c r="D20" s="23">
        <v>230</v>
      </c>
      <c r="F20" s="7">
        <f t="shared" ref="F20" si="1">+E20*D20</f>
        <v>0</v>
      </c>
    </row>
    <row r="21" spans="1:6" ht="25.5" x14ac:dyDescent="0.2">
      <c r="A21" s="5">
        <v>4</v>
      </c>
      <c r="B21" s="21" t="s">
        <v>107</v>
      </c>
      <c r="C21" s="22" t="s">
        <v>1</v>
      </c>
      <c r="D21" s="23">
        <v>230</v>
      </c>
      <c r="F21" s="7">
        <f t="shared" si="0"/>
        <v>0</v>
      </c>
    </row>
    <row r="22" spans="1:6" x14ac:dyDescent="0.2">
      <c r="F22" s="7">
        <f t="shared" si="0"/>
        <v>0</v>
      </c>
    </row>
    <row r="23" spans="1:6" x14ac:dyDescent="0.2">
      <c r="A23" s="5">
        <v>5</v>
      </c>
      <c r="B23" s="21" t="s">
        <v>97</v>
      </c>
      <c r="C23" s="22" t="s">
        <v>2</v>
      </c>
      <c r="D23" s="23">
        <v>61</v>
      </c>
      <c r="F23" s="7">
        <f t="shared" si="0"/>
        <v>0</v>
      </c>
    </row>
    <row r="24" spans="1:6" x14ac:dyDescent="0.2">
      <c r="A24" s="5">
        <v>6</v>
      </c>
      <c r="B24" s="21" t="s">
        <v>93</v>
      </c>
      <c r="C24" s="22" t="s">
        <v>68</v>
      </c>
      <c r="D24" s="23">
        <v>5</v>
      </c>
      <c r="F24" s="7">
        <f t="shared" ref="F24" si="2">+E24*D24</f>
        <v>0</v>
      </c>
    </row>
    <row r="25" spans="1:6" x14ac:dyDescent="0.2">
      <c r="A25" s="5">
        <v>7</v>
      </c>
      <c r="B25" s="21" t="s">
        <v>94</v>
      </c>
      <c r="C25" s="22" t="s">
        <v>1</v>
      </c>
      <c r="D25" s="23">
        <v>20</v>
      </c>
      <c r="F25" s="7">
        <f t="shared" ref="F25" si="3">+E25*D25</f>
        <v>0</v>
      </c>
    </row>
    <row r="26" spans="1:6" ht="25.5" x14ac:dyDescent="0.2">
      <c r="A26" s="5">
        <v>8</v>
      </c>
      <c r="B26" s="21" t="s">
        <v>98</v>
      </c>
      <c r="C26" s="22" t="s">
        <v>1</v>
      </c>
      <c r="D26" s="23">
        <v>210</v>
      </c>
      <c r="F26" s="7">
        <f t="shared" si="0"/>
        <v>0</v>
      </c>
    </row>
    <row r="27" spans="1:6" ht="25.5" x14ac:dyDescent="0.2">
      <c r="A27" s="5">
        <v>9</v>
      </c>
      <c r="B27" s="21" t="s">
        <v>99</v>
      </c>
      <c r="C27" s="22" t="s">
        <v>1</v>
      </c>
      <c r="D27" s="23">
        <v>230</v>
      </c>
      <c r="F27" s="7">
        <f t="shared" ref="F27" si="4">+E27*D27</f>
        <v>0</v>
      </c>
    </row>
    <row r="28" spans="1:6" ht="25.5" x14ac:dyDescent="0.2">
      <c r="A28" s="5">
        <v>10</v>
      </c>
      <c r="B28" s="21" t="s">
        <v>100</v>
      </c>
      <c r="C28" s="22" t="s">
        <v>1</v>
      </c>
      <c r="D28" s="23">
        <v>230</v>
      </c>
      <c r="F28" s="7">
        <f t="shared" si="0"/>
        <v>0</v>
      </c>
    </row>
    <row r="29" spans="1:6" x14ac:dyDescent="0.2">
      <c r="A29" s="5">
        <v>11</v>
      </c>
      <c r="B29" s="21" t="s">
        <v>67</v>
      </c>
      <c r="C29" s="22" t="s">
        <v>1</v>
      </c>
      <c r="D29" s="23">
        <v>230</v>
      </c>
      <c r="F29" s="7">
        <f t="shared" ref="F29" si="5">+E29*D29</f>
        <v>0</v>
      </c>
    </row>
    <row r="30" spans="1:6" ht="25.5" x14ac:dyDescent="0.2">
      <c r="A30" s="5">
        <v>12</v>
      </c>
      <c r="B30" s="21" t="s">
        <v>101</v>
      </c>
      <c r="C30" s="22" t="s">
        <v>2</v>
      </c>
      <c r="D30" s="23">
        <v>34</v>
      </c>
      <c r="F30" s="7">
        <f t="shared" si="0"/>
        <v>0</v>
      </c>
    </row>
    <row r="32" spans="1:6" ht="25.5" x14ac:dyDescent="0.2">
      <c r="A32" s="5">
        <v>13</v>
      </c>
      <c r="B32" s="21" t="s">
        <v>102</v>
      </c>
      <c r="C32" s="22" t="s">
        <v>2</v>
      </c>
      <c r="D32" s="23">
        <v>15</v>
      </c>
      <c r="F32" s="7">
        <f t="shared" ref="F32:F34" si="6">+E32*D32</f>
        <v>0</v>
      </c>
    </row>
    <row r="33" spans="1:7" x14ac:dyDescent="0.2">
      <c r="A33" s="5">
        <v>14</v>
      </c>
      <c r="B33" s="21" t="s">
        <v>103</v>
      </c>
      <c r="C33" s="22" t="s">
        <v>2</v>
      </c>
      <c r="D33" s="23">
        <v>16</v>
      </c>
      <c r="F33" s="7">
        <f t="shared" si="6"/>
        <v>0</v>
      </c>
    </row>
    <row r="34" spans="1:7" x14ac:dyDescent="0.2">
      <c r="A34" s="5">
        <v>15</v>
      </c>
      <c r="B34" s="21" t="s">
        <v>104</v>
      </c>
      <c r="C34" s="22" t="s">
        <v>2</v>
      </c>
      <c r="D34" s="23">
        <v>46</v>
      </c>
      <c r="F34" s="7">
        <f t="shared" si="6"/>
        <v>0</v>
      </c>
    </row>
    <row r="35" spans="1:7" x14ac:dyDescent="0.2">
      <c r="A35" s="12"/>
      <c r="B35" s="29"/>
      <c r="C35" s="30"/>
      <c r="D35" s="31"/>
      <c r="E35" s="13"/>
      <c r="F35" s="13"/>
    </row>
    <row r="36" spans="1:7" x14ac:dyDescent="0.2">
      <c r="B36" s="21" t="s">
        <v>11</v>
      </c>
      <c r="G36" s="8">
        <f>SUM(F16:F35)</f>
        <v>0</v>
      </c>
    </row>
    <row r="38" spans="1:7" ht="25.5" x14ac:dyDescent="0.2">
      <c r="A38" s="1" t="s">
        <v>15</v>
      </c>
      <c r="B38" s="26" t="s">
        <v>84</v>
      </c>
      <c r="F38" s="7">
        <f t="shared" ref="F38:F44" si="7">+E38*D38</f>
        <v>0</v>
      </c>
    </row>
    <row r="39" spans="1:7" x14ac:dyDescent="0.2">
      <c r="F39" s="7">
        <f t="shared" si="7"/>
        <v>0</v>
      </c>
    </row>
    <row r="40" spans="1:7" s="10" customFormat="1" ht="15" x14ac:dyDescent="0.25">
      <c r="A40" s="10">
        <v>1</v>
      </c>
      <c r="B40" s="27" t="s">
        <v>14</v>
      </c>
      <c r="C40" s="27" t="s">
        <v>1</v>
      </c>
      <c r="D40" s="28">
        <v>150</v>
      </c>
      <c r="E40" s="11"/>
      <c r="F40" s="11">
        <f t="shared" si="7"/>
        <v>0</v>
      </c>
    </row>
    <row r="41" spans="1:7" x14ac:dyDescent="0.2">
      <c r="F41" s="7">
        <f t="shared" si="7"/>
        <v>0</v>
      </c>
    </row>
    <row r="42" spans="1:7" ht="127.5" x14ac:dyDescent="0.2">
      <c r="A42" s="5">
        <v>2</v>
      </c>
      <c r="B42" s="21" t="s">
        <v>95</v>
      </c>
      <c r="C42" s="22" t="s">
        <v>1</v>
      </c>
      <c r="D42" s="23">
        <v>216</v>
      </c>
      <c r="F42" s="7">
        <f t="shared" si="7"/>
        <v>0</v>
      </c>
    </row>
    <row r="43" spans="1:7" x14ac:dyDescent="0.2">
      <c r="F43" s="7">
        <f t="shared" si="7"/>
        <v>0</v>
      </c>
    </row>
    <row r="44" spans="1:7" x14ac:dyDescent="0.2">
      <c r="A44" s="5">
        <v>3</v>
      </c>
      <c r="B44" s="21" t="s">
        <v>13</v>
      </c>
      <c r="C44" s="22" t="s">
        <v>18</v>
      </c>
      <c r="D44" s="23">
        <v>1</v>
      </c>
      <c r="F44" s="7">
        <f t="shared" si="7"/>
        <v>0</v>
      </c>
    </row>
    <row r="45" spans="1:7" x14ac:dyDescent="0.2">
      <c r="A45" s="12"/>
      <c r="B45" s="29"/>
      <c r="C45" s="30"/>
      <c r="D45" s="31"/>
      <c r="E45" s="13"/>
      <c r="F45" s="13"/>
    </row>
    <row r="46" spans="1:7" x14ac:dyDescent="0.2">
      <c r="B46" s="21" t="s">
        <v>11</v>
      </c>
      <c r="G46" s="8">
        <f>SUM(F38:F45)</f>
        <v>0</v>
      </c>
    </row>
    <row r="48" spans="1:7" x14ac:dyDescent="0.2">
      <c r="A48" s="1" t="s">
        <v>16</v>
      </c>
      <c r="B48" s="26" t="s">
        <v>85</v>
      </c>
      <c r="F48" s="7">
        <f t="shared" ref="F48:F54" si="8">+E48*D48</f>
        <v>0</v>
      </c>
    </row>
    <row r="49" spans="1:7" x14ac:dyDescent="0.2">
      <c r="F49" s="7">
        <f t="shared" si="8"/>
        <v>0</v>
      </c>
    </row>
    <row r="50" spans="1:7" s="10" customFormat="1" ht="15" x14ac:dyDescent="0.25">
      <c r="A50" s="10">
        <v>1</v>
      </c>
      <c r="B50" s="27" t="s">
        <v>17</v>
      </c>
      <c r="C50" s="27" t="s">
        <v>1</v>
      </c>
      <c r="D50" s="28">
        <v>50</v>
      </c>
      <c r="E50" s="11"/>
      <c r="F50" s="11">
        <f t="shared" si="8"/>
        <v>0</v>
      </c>
    </row>
    <row r="51" spans="1:7" x14ac:dyDescent="0.2">
      <c r="F51" s="7">
        <f t="shared" si="8"/>
        <v>0</v>
      </c>
    </row>
    <row r="52" spans="1:7" ht="127.5" x14ac:dyDescent="0.2">
      <c r="A52" s="5">
        <v>2</v>
      </c>
      <c r="B52" s="21" t="s">
        <v>92</v>
      </c>
      <c r="C52" s="22" t="s">
        <v>1</v>
      </c>
      <c r="D52" s="23">
        <v>45</v>
      </c>
      <c r="F52" s="7">
        <f t="shared" si="8"/>
        <v>0</v>
      </c>
    </row>
    <row r="53" spans="1:7" x14ac:dyDescent="0.2">
      <c r="F53" s="7">
        <f t="shared" si="8"/>
        <v>0</v>
      </c>
    </row>
    <row r="54" spans="1:7" x14ac:dyDescent="0.2">
      <c r="A54" s="5">
        <v>3</v>
      </c>
      <c r="B54" s="21" t="s">
        <v>13</v>
      </c>
      <c r="C54" s="22" t="s">
        <v>18</v>
      </c>
      <c r="D54" s="23">
        <v>1</v>
      </c>
      <c r="F54" s="7">
        <f t="shared" si="8"/>
        <v>0</v>
      </c>
    </row>
    <row r="55" spans="1:7" x14ac:dyDescent="0.2">
      <c r="A55" s="12"/>
      <c r="B55" s="29"/>
      <c r="C55" s="30"/>
      <c r="D55" s="31"/>
      <c r="E55" s="13"/>
      <c r="F55" s="13"/>
    </row>
    <row r="56" spans="1:7" x14ac:dyDescent="0.2">
      <c r="B56" s="21" t="s">
        <v>11</v>
      </c>
      <c r="G56" s="8">
        <f>SUM(F48:F55)</f>
        <v>0</v>
      </c>
    </row>
    <row r="58" spans="1:7" x14ac:dyDescent="0.2">
      <c r="A58" s="1" t="s">
        <v>19</v>
      </c>
      <c r="B58" s="26" t="s">
        <v>86</v>
      </c>
      <c r="F58" s="7">
        <f t="shared" ref="F58:F64" si="9">+E58*D58</f>
        <v>0</v>
      </c>
    </row>
    <row r="59" spans="1:7" x14ac:dyDescent="0.2">
      <c r="F59" s="7">
        <f t="shared" si="9"/>
        <v>0</v>
      </c>
    </row>
    <row r="60" spans="1:7" s="10" customFormat="1" ht="15" x14ac:dyDescent="0.25">
      <c r="A60" s="10">
        <v>1</v>
      </c>
      <c r="B60" s="27" t="s">
        <v>17</v>
      </c>
      <c r="C60" s="27" t="s">
        <v>1</v>
      </c>
      <c r="D60" s="28">
        <v>70</v>
      </c>
      <c r="E60" s="11"/>
      <c r="F60" s="11">
        <f t="shared" si="9"/>
        <v>0</v>
      </c>
    </row>
    <row r="61" spans="1:7" x14ac:dyDescent="0.2">
      <c r="F61" s="7">
        <f t="shared" si="9"/>
        <v>0</v>
      </c>
    </row>
    <row r="62" spans="1:7" ht="127.5" x14ac:dyDescent="0.2">
      <c r="A62" s="5">
        <v>2</v>
      </c>
      <c r="B62" s="21" t="s">
        <v>92</v>
      </c>
      <c r="C62" s="22" t="s">
        <v>1</v>
      </c>
      <c r="D62" s="23">
        <v>55</v>
      </c>
      <c r="F62" s="7">
        <f t="shared" si="9"/>
        <v>0</v>
      </c>
    </row>
    <row r="63" spans="1:7" x14ac:dyDescent="0.2">
      <c r="F63" s="7">
        <f t="shared" si="9"/>
        <v>0</v>
      </c>
    </row>
    <row r="64" spans="1:7" x14ac:dyDescent="0.2">
      <c r="A64" s="5">
        <v>3</v>
      </c>
      <c r="B64" s="21" t="s">
        <v>13</v>
      </c>
      <c r="C64" s="22" t="s">
        <v>18</v>
      </c>
      <c r="D64" s="23">
        <v>1</v>
      </c>
      <c r="F64" s="7">
        <f t="shared" si="9"/>
        <v>0</v>
      </c>
    </row>
    <row r="65" spans="1:7" x14ac:dyDescent="0.2">
      <c r="A65" s="12"/>
      <c r="B65" s="29"/>
      <c r="C65" s="30"/>
      <c r="D65" s="31"/>
      <c r="E65" s="13"/>
      <c r="F65" s="13"/>
    </row>
    <row r="66" spans="1:7" x14ac:dyDescent="0.2">
      <c r="B66" s="21" t="s">
        <v>11</v>
      </c>
      <c r="G66" s="8">
        <f>SUM(F60:F64)</f>
        <v>0</v>
      </c>
    </row>
    <row r="68" spans="1:7" ht="15.75" x14ac:dyDescent="0.2">
      <c r="A68" s="9"/>
      <c r="B68" s="18" t="s">
        <v>87</v>
      </c>
    </row>
    <row r="69" spans="1:7" ht="15.75" x14ac:dyDescent="0.2">
      <c r="B69" s="18"/>
    </row>
    <row r="70" spans="1:7" ht="51" x14ac:dyDescent="0.2">
      <c r="B70" s="24" t="s">
        <v>88</v>
      </c>
    </row>
    <row r="71" spans="1:7" x14ac:dyDescent="0.2">
      <c r="B71" s="24"/>
    </row>
    <row r="72" spans="1:7" x14ac:dyDescent="0.2">
      <c r="B72" s="24"/>
    </row>
    <row r="73" spans="1:7" x14ac:dyDescent="0.2">
      <c r="A73" s="1" t="s">
        <v>72</v>
      </c>
      <c r="B73" s="26" t="s">
        <v>20</v>
      </c>
      <c r="F73" s="7">
        <f t="shared" ref="F73:F79" si="10">+E73*D73</f>
        <v>0</v>
      </c>
    </row>
    <row r="74" spans="1:7" x14ac:dyDescent="0.2">
      <c r="F74" s="7">
        <f t="shared" si="10"/>
        <v>0</v>
      </c>
    </row>
    <row r="75" spans="1:7" ht="76.5" x14ac:dyDescent="0.2">
      <c r="A75" s="5">
        <v>1</v>
      </c>
      <c r="B75" s="21" t="s">
        <v>21</v>
      </c>
      <c r="C75" s="22" t="s">
        <v>0</v>
      </c>
      <c r="D75" s="23">
        <v>1</v>
      </c>
      <c r="F75" s="7">
        <f t="shared" si="10"/>
        <v>0</v>
      </c>
    </row>
    <row r="76" spans="1:7" x14ac:dyDescent="0.2">
      <c r="F76" s="7">
        <f t="shared" si="10"/>
        <v>0</v>
      </c>
    </row>
    <row r="77" spans="1:7" ht="38.25" x14ac:dyDescent="0.2">
      <c r="A77" s="5">
        <v>2</v>
      </c>
      <c r="B77" s="21" t="s">
        <v>22</v>
      </c>
      <c r="C77" s="22" t="s">
        <v>0</v>
      </c>
      <c r="D77" s="23">
        <v>1</v>
      </c>
      <c r="F77" s="7">
        <f t="shared" si="10"/>
        <v>0</v>
      </c>
    </row>
    <row r="78" spans="1:7" x14ac:dyDescent="0.2">
      <c r="F78" s="7">
        <f t="shared" si="10"/>
        <v>0</v>
      </c>
    </row>
    <row r="79" spans="1:7" ht="38.25" x14ac:dyDescent="0.2">
      <c r="A79" s="5">
        <v>3</v>
      </c>
      <c r="B79" s="21" t="s">
        <v>23</v>
      </c>
      <c r="C79" s="22" t="s">
        <v>0</v>
      </c>
      <c r="D79" s="23">
        <v>3</v>
      </c>
      <c r="F79" s="7">
        <f t="shared" si="10"/>
        <v>0</v>
      </c>
    </row>
    <row r="81" spans="1:6" ht="51" x14ac:dyDescent="0.2">
      <c r="A81" s="5">
        <v>4</v>
      </c>
      <c r="B81" s="21" t="s">
        <v>24</v>
      </c>
      <c r="C81" s="22" t="s">
        <v>0</v>
      </c>
      <c r="D81" s="23">
        <v>1</v>
      </c>
      <c r="F81" s="7">
        <f t="shared" ref="F81" si="11">+E81*D81</f>
        <v>0</v>
      </c>
    </row>
    <row r="83" spans="1:6" ht="76.5" x14ac:dyDescent="0.2">
      <c r="A83" s="5">
        <v>5</v>
      </c>
      <c r="B83" s="21" t="s">
        <v>25</v>
      </c>
      <c r="C83" s="22" t="s">
        <v>0</v>
      </c>
      <c r="D83" s="23">
        <v>2</v>
      </c>
      <c r="F83" s="7">
        <f t="shared" ref="F83" si="12">+E83*D83</f>
        <v>0</v>
      </c>
    </row>
    <row r="85" spans="1:6" ht="76.5" x14ac:dyDescent="0.2">
      <c r="A85" s="5">
        <v>6</v>
      </c>
      <c r="B85" s="21" t="s">
        <v>26</v>
      </c>
      <c r="C85" s="22" t="s">
        <v>0</v>
      </c>
      <c r="D85" s="23">
        <v>2</v>
      </c>
      <c r="F85" s="7">
        <f t="shared" ref="F85" si="13">+E85*D85</f>
        <v>0</v>
      </c>
    </row>
    <row r="87" spans="1:6" ht="76.5" x14ac:dyDescent="0.2">
      <c r="A87" s="5">
        <v>7</v>
      </c>
      <c r="B87" s="21" t="s">
        <v>27</v>
      </c>
      <c r="C87" s="22" t="s">
        <v>0</v>
      </c>
      <c r="D87" s="23">
        <v>4</v>
      </c>
      <c r="F87" s="7">
        <f t="shared" ref="F87" si="14">+E87*D87</f>
        <v>0</v>
      </c>
    </row>
    <row r="89" spans="1:6" ht="76.5" x14ac:dyDescent="0.2">
      <c r="A89" s="5">
        <v>8</v>
      </c>
      <c r="B89" s="21" t="s">
        <v>28</v>
      </c>
      <c r="C89" s="22" t="s">
        <v>0</v>
      </c>
      <c r="D89" s="23">
        <v>1</v>
      </c>
      <c r="F89" s="7">
        <f t="shared" ref="F89" si="15">+E89*D89</f>
        <v>0</v>
      </c>
    </row>
    <row r="91" spans="1:6" ht="76.5" x14ac:dyDescent="0.2">
      <c r="A91" s="5">
        <v>9</v>
      </c>
      <c r="B91" s="21" t="s">
        <v>25</v>
      </c>
      <c r="C91" s="22" t="s">
        <v>0</v>
      </c>
      <c r="D91" s="23">
        <v>2</v>
      </c>
      <c r="F91" s="7">
        <f t="shared" ref="F91" si="16">+E91*D91</f>
        <v>0</v>
      </c>
    </row>
    <row r="93" spans="1:6" ht="76.5" x14ac:dyDescent="0.2">
      <c r="A93" s="5">
        <v>10</v>
      </c>
      <c r="B93" s="21" t="s">
        <v>26</v>
      </c>
      <c r="C93" s="22" t="s">
        <v>0</v>
      </c>
      <c r="D93" s="23">
        <v>2</v>
      </c>
      <c r="F93" s="7">
        <f t="shared" ref="F93" si="17">+E93*D93</f>
        <v>0</v>
      </c>
    </row>
    <row r="95" spans="1:6" ht="63.75" x14ac:dyDescent="0.2">
      <c r="A95" s="5">
        <v>11</v>
      </c>
      <c r="B95" s="21" t="s">
        <v>29</v>
      </c>
      <c r="C95" s="22" t="s">
        <v>0</v>
      </c>
      <c r="D95" s="23">
        <v>1</v>
      </c>
      <c r="F95" s="7">
        <f t="shared" ref="F95" si="18">+E95*D95</f>
        <v>0</v>
      </c>
    </row>
    <row r="97" spans="1:6" ht="76.5" x14ac:dyDescent="0.2">
      <c r="A97" s="5">
        <v>12</v>
      </c>
      <c r="B97" s="21" t="s">
        <v>30</v>
      </c>
      <c r="C97" s="22" t="s">
        <v>0</v>
      </c>
      <c r="D97" s="23">
        <v>1</v>
      </c>
      <c r="F97" s="7">
        <f t="shared" ref="F97" si="19">+E97*D97</f>
        <v>0</v>
      </c>
    </row>
    <row r="99" spans="1:6" ht="63.75" x14ac:dyDescent="0.2">
      <c r="A99" s="5">
        <v>13</v>
      </c>
      <c r="B99" s="21" t="s">
        <v>31</v>
      </c>
      <c r="C99" s="22" t="s">
        <v>0</v>
      </c>
      <c r="D99" s="23">
        <v>1</v>
      </c>
      <c r="F99" s="7">
        <f t="shared" ref="F99" si="20">+E99*D99</f>
        <v>0</v>
      </c>
    </row>
    <row r="101" spans="1:6" ht="76.5" x14ac:dyDescent="0.2">
      <c r="A101" s="5">
        <v>14</v>
      </c>
      <c r="B101" s="21" t="s">
        <v>25</v>
      </c>
      <c r="C101" s="22" t="s">
        <v>0</v>
      </c>
      <c r="D101" s="23">
        <v>1</v>
      </c>
      <c r="F101" s="7">
        <f t="shared" ref="F101" si="21">+E101*D101</f>
        <v>0</v>
      </c>
    </row>
    <row r="103" spans="1:6" ht="76.5" x14ac:dyDescent="0.2">
      <c r="A103" s="5">
        <v>15</v>
      </c>
      <c r="B103" s="21" t="s">
        <v>26</v>
      </c>
      <c r="C103" s="22" t="s">
        <v>0</v>
      </c>
      <c r="D103" s="23">
        <v>2</v>
      </c>
      <c r="F103" s="7">
        <f t="shared" ref="F103" si="22">+E103*D103</f>
        <v>0</v>
      </c>
    </row>
    <row r="105" spans="1:6" ht="63.75" x14ac:dyDescent="0.2">
      <c r="A105" s="5">
        <v>16</v>
      </c>
      <c r="B105" s="21" t="s">
        <v>29</v>
      </c>
      <c r="C105" s="22" t="s">
        <v>0</v>
      </c>
      <c r="D105" s="23">
        <v>1</v>
      </c>
      <c r="F105" s="7">
        <f t="shared" ref="F105" si="23">+E105*D105</f>
        <v>0</v>
      </c>
    </row>
    <row r="107" spans="1:6" ht="63.75" x14ac:dyDescent="0.2">
      <c r="A107" s="5">
        <v>17</v>
      </c>
      <c r="B107" s="21" t="s">
        <v>32</v>
      </c>
      <c r="C107" s="22" t="s">
        <v>0</v>
      </c>
      <c r="D107" s="23">
        <v>1</v>
      </c>
      <c r="F107" s="7">
        <f t="shared" ref="F107" si="24">+E107*D107</f>
        <v>0</v>
      </c>
    </row>
    <row r="109" spans="1:6" ht="63.75" x14ac:dyDescent="0.2">
      <c r="A109" s="5">
        <v>18</v>
      </c>
      <c r="B109" s="21" t="s">
        <v>33</v>
      </c>
      <c r="C109" s="22" t="s">
        <v>0</v>
      </c>
      <c r="D109" s="23">
        <v>1</v>
      </c>
      <c r="F109" s="7">
        <f t="shared" ref="F109" si="25">+E109*D109</f>
        <v>0</v>
      </c>
    </row>
    <row r="111" spans="1:6" ht="63.75" x14ac:dyDescent="0.2">
      <c r="A111" s="5">
        <v>19</v>
      </c>
      <c r="B111" s="21" t="s">
        <v>29</v>
      </c>
      <c r="C111" s="22" t="s">
        <v>0</v>
      </c>
      <c r="D111" s="23">
        <v>1</v>
      </c>
      <c r="F111" s="7">
        <f t="shared" ref="F111" si="26">+E111*D111</f>
        <v>0</v>
      </c>
    </row>
    <row r="113" spans="1:7" ht="38.25" x14ac:dyDescent="0.2">
      <c r="A113" s="5">
        <v>20</v>
      </c>
      <c r="B113" s="21" t="s">
        <v>34</v>
      </c>
      <c r="C113" s="22" t="s">
        <v>0</v>
      </c>
      <c r="D113" s="23">
        <v>1</v>
      </c>
      <c r="F113" s="7">
        <f t="shared" ref="F113" si="27">+E113*D113</f>
        <v>0</v>
      </c>
    </row>
    <row r="115" spans="1:7" x14ac:dyDescent="0.2">
      <c r="A115" s="5" t="s">
        <v>70</v>
      </c>
      <c r="B115" s="21" t="s">
        <v>108</v>
      </c>
      <c r="C115" s="22" t="s">
        <v>1</v>
      </c>
      <c r="D115" s="23">
        <v>180</v>
      </c>
      <c r="F115" s="7">
        <f t="shared" ref="F115" si="28">+E115*D115</f>
        <v>0</v>
      </c>
    </row>
    <row r="117" spans="1:7" x14ac:dyDescent="0.2">
      <c r="A117" s="5" t="s">
        <v>71</v>
      </c>
      <c r="B117" s="21" t="s">
        <v>82</v>
      </c>
      <c r="C117" s="22" t="s">
        <v>1</v>
      </c>
      <c r="D117" s="23">
        <v>281</v>
      </c>
      <c r="F117" s="7">
        <f t="shared" ref="F117" si="29">+E117*D117</f>
        <v>0</v>
      </c>
    </row>
    <row r="118" spans="1:7" x14ac:dyDescent="0.2">
      <c r="B118" s="29"/>
      <c r="C118" s="30"/>
      <c r="D118" s="31"/>
      <c r="E118" s="13"/>
      <c r="F118" s="13"/>
    </row>
    <row r="119" spans="1:7" x14ac:dyDescent="0.2">
      <c r="B119" s="21" t="s">
        <v>11</v>
      </c>
      <c r="G119" s="8">
        <f>SUM(F74:F118)</f>
        <v>0</v>
      </c>
    </row>
    <row r="121" spans="1:7" x14ac:dyDescent="0.2">
      <c r="A121" s="1" t="s">
        <v>73</v>
      </c>
      <c r="B121" s="26" t="s">
        <v>35</v>
      </c>
      <c r="F121" s="7">
        <f t="shared" ref="F121:F123" si="30">+E121*D121</f>
        <v>0</v>
      </c>
    </row>
    <row r="122" spans="1:7" x14ac:dyDescent="0.2">
      <c r="F122" s="7">
        <f t="shared" si="30"/>
        <v>0</v>
      </c>
    </row>
    <row r="123" spans="1:7" ht="114.75" x14ac:dyDescent="0.2">
      <c r="A123" s="5">
        <v>1</v>
      </c>
      <c r="B123" s="21" t="s">
        <v>36</v>
      </c>
      <c r="C123" s="22" t="s">
        <v>0</v>
      </c>
      <c r="D123" s="23">
        <v>1</v>
      </c>
      <c r="F123" s="7">
        <f t="shared" si="30"/>
        <v>0</v>
      </c>
    </row>
    <row r="125" spans="1:7" ht="89.25" x14ac:dyDescent="0.2">
      <c r="A125" s="5">
        <v>2</v>
      </c>
      <c r="B125" s="21" t="s">
        <v>37</v>
      </c>
      <c r="C125" s="22" t="s">
        <v>0</v>
      </c>
      <c r="D125" s="23">
        <v>1</v>
      </c>
      <c r="F125" s="7">
        <f t="shared" ref="F125" si="31">+E125*D125</f>
        <v>0</v>
      </c>
    </row>
    <row r="127" spans="1:7" ht="76.5" x14ac:dyDescent="0.2">
      <c r="A127" s="5">
        <v>3</v>
      </c>
      <c r="B127" s="21" t="s">
        <v>38</v>
      </c>
      <c r="C127" s="22" t="s">
        <v>0</v>
      </c>
      <c r="D127" s="23">
        <v>3</v>
      </c>
      <c r="F127" s="7">
        <f t="shared" ref="F127" si="32">+E127*D127</f>
        <v>0</v>
      </c>
    </row>
    <row r="129" spans="1:6" ht="114.75" x14ac:dyDescent="0.2">
      <c r="A129" s="5">
        <v>4</v>
      </c>
      <c r="B129" s="21" t="s">
        <v>39</v>
      </c>
      <c r="C129" s="22" t="s">
        <v>0</v>
      </c>
      <c r="D129" s="23">
        <v>2</v>
      </c>
      <c r="F129" s="7">
        <f t="shared" ref="F129" si="33">+E129*D129</f>
        <v>0</v>
      </c>
    </row>
    <row r="131" spans="1:6" ht="76.5" x14ac:dyDescent="0.2">
      <c r="A131" s="5">
        <v>5</v>
      </c>
      <c r="B131" s="21" t="s">
        <v>25</v>
      </c>
      <c r="C131" s="22" t="s">
        <v>0</v>
      </c>
      <c r="D131" s="23">
        <v>2</v>
      </c>
      <c r="F131" s="7">
        <f t="shared" ref="F131" si="34">+E131*D131</f>
        <v>0</v>
      </c>
    </row>
    <row r="133" spans="1:6" ht="63.75" x14ac:dyDescent="0.2">
      <c r="A133" s="5">
        <v>6</v>
      </c>
      <c r="B133" s="21" t="s">
        <v>29</v>
      </c>
      <c r="C133" s="22" t="s">
        <v>0</v>
      </c>
      <c r="D133" s="23">
        <v>1</v>
      </c>
      <c r="F133" s="7">
        <f t="shared" ref="F133" si="35">+E133*D133</f>
        <v>0</v>
      </c>
    </row>
    <row r="135" spans="1:6" ht="38.25" x14ac:dyDescent="0.2">
      <c r="A135" s="5">
        <v>7</v>
      </c>
      <c r="B135" s="21" t="s">
        <v>40</v>
      </c>
      <c r="C135" s="22" t="s">
        <v>0</v>
      </c>
      <c r="D135" s="23">
        <v>2</v>
      </c>
      <c r="F135" s="7">
        <f t="shared" ref="F135" si="36">+E135*D135</f>
        <v>0</v>
      </c>
    </row>
    <row r="137" spans="1:6" ht="38.25" x14ac:dyDescent="0.2">
      <c r="A137" s="5">
        <v>8</v>
      </c>
      <c r="B137" s="21" t="s">
        <v>41</v>
      </c>
      <c r="C137" s="22" t="s">
        <v>0</v>
      </c>
      <c r="D137" s="23">
        <v>1</v>
      </c>
      <c r="F137" s="7">
        <f t="shared" ref="F137" si="37">+E137*D137</f>
        <v>0</v>
      </c>
    </row>
    <row r="139" spans="1:6" ht="51" x14ac:dyDescent="0.2">
      <c r="A139" s="5">
        <v>9</v>
      </c>
      <c r="B139" s="21" t="s">
        <v>42</v>
      </c>
      <c r="C139" s="22" t="s">
        <v>0</v>
      </c>
      <c r="D139" s="23">
        <v>1</v>
      </c>
      <c r="F139" s="7">
        <f t="shared" ref="F139" si="38">+E139*D139</f>
        <v>0</v>
      </c>
    </row>
    <row r="141" spans="1:6" ht="51" x14ac:dyDescent="0.2">
      <c r="A141" s="5">
        <v>10</v>
      </c>
      <c r="B141" s="21" t="s">
        <v>43</v>
      </c>
      <c r="C141" s="22" t="s">
        <v>0</v>
      </c>
      <c r="D141" s="23">
        <v>1</v>
      </c>
      <c r="F141" s="7">
        <f t="shared" ref="F141" si="39">+E141*D141</f>
        <v>0</v>
      </c>
    </row>
    <row r="143" spans="1:6" x14ac:dyDescent="0.2">
      <c r="A143" s="5" t="s">
        <v>70</v>
      </c>
      <c r="B143" s="21" t="s">
        <v>109</v>
      </c>
      <c r="C143" s="22" t="s">
        <v>1</v>
      </c>
      <c r="D143" s="23">
        <v>540</v>
      </c>
      <c r="F143" s="7">
        <f t="shared" ref="F143" si="40">+E143*D143</f>
        <v>0</v>
      </c>
    </row>
    <row r="145" spans="1:7" ht="25.5" x14ac:dyDescent="0.2">
      <c r="A145" s="5" t="s">
        <v>71</v>
      </c>
      <c r="B145" s="21" t="s">
        <v>81</v>
      </c>
      <c r="C145" s="22" t="s">
        <v>1</v>
      </c>
      <c r="D145" s="23">
        <v>248</v>
      </c>
      <c r="F145" s="7">
        <f t="shared" ref="F145" si="41">+E145*D145</f>
        <v>0</v>
      </c>
    </row>
    <row r="146" spans="1:7" x14ac:dyDescent="0.2">
      <c r="B146" s="29"/>
      <c r="C146" s="30"/>
      <c r="D146" s="31"/>
      <c r="E146" s="13"/>
      <c r="F146" s="13"/>
    </row>
    <row r="147" spans="1:7" x14ac:dyDescent="0.2">
      <c r="B147" s="21" t="s">
        <v>11</v>
      </c>
      <c r="G147" s="8">
        <f>SUM(F123:F146)</f>
        <v>0</v>
      </c>
    </row>
    <row r="149" spans="1:7" ht="25.5" x14ac:dyDescent="0.2">
      <c r="A149" s="1" t="s">
        <v>74</v>
      </c>
      <c r="B149" s="26" t="s">
        <v>44</v>
      </c>
      <c r="F149" s="7">
        <f t="shared" ref="F149:F151" si="42">+E149*D149</f>
        <v>0</v>
      </c>
    </row>
    <row r="150" spans="1:7" x14ac:dyDescent="0.2">
      <c r="B150" s="25" t="s">
        <v>113</v>
      </c>
      <c r="F150" s="7">
        <f t="shared" si="42"/>
        <v>0</v>
      </c>
    </row>
    <row r="151" spans="1:7" ht="178.5" x14ac:dyDescent="0.2">
      <c r="A151" s="5">
        <v>1</v>
      </c>
      <c r="B151" s="21" t="s">
        <v>45</v>
      </c>
      <c r="C151" s="22" t="s">
        <v>0</v>
      </c>
      <c r="D151" s="23">
        <v>1</v>
      </c>
      <c r="F151" s="7">
        <f t="shared" si="42"/>
        <v>0</v>
      </c>
    </row>
    <row r="153" spans="1:7" ht="89.25" x14ac:dyDescent="0.2">
      <c r="A153" s="5">
        <v>2</v>
      </c>
      <c r="B153" s="21" t="s">
        <v>46</v>
      </c>
      <c r="C153" s="22" t="s">
        <v>0</v>
      </c>
      <c r="D153" s="23">
        <v>1</v>
      </c>
      <c r="F153" s="7">
        <f t="shared" ref="F153" si="43">+E153*D153</f>
        <v>0</v>
      </c>
    </row>
    <row r="155" spans="1:7" ht="102" x14ac:dyDescent="0.2">
      <c r="A155" s="5">
        <v>3</v>
      </c>
      <c r="B155" s="21" t="s">
        <v>47</v>
      </c>
      <c r="C155" s="22" t="s">
        <v>0</v>
      </c>
      <c r="D155" s="23">
        <v>1</v>
      </c>
      <c r="F155" s="7">
        <f t="shared" ref="F155" si="44">+E155*D155</f>
        <v>0</v>
      </c>
    </row>
    <row r="157" spans="1:7" ht="38.25" x14ac:dyDescent="0.2">
      <c r="A157" s="5">
        <v>4</v>
      </c>
      <c r="B157" s="21" t="s">
        <v>48</v>
      </c>
      <c r="C157" s="22" t="s">
        <v>0</v>
      </c>
      <c r="D157" s="23">
        <v>2</v>
      </c>
      <c r="F157" s="7">
        <f t="shared" ref="F157" si="45">+E157*D157</f>
        <v>0</v>
      </c>
    </row>
    <row r="159" spans="1:7" x14ac:dyDescent="0.2">
      <c r="A159" s="5" t="s">
        <v>70</v>
      </c>
      <c r="B159" s="21" t="s">
        <v>110</v>
      </c>
      <c r="C159" s="22" t="s">
        <v>1</v>
      </c>
      <c r="D159" s="23">
        <v>290</v>
      </c>
      <c r="F159" s="7">
        <f t="shared" ref="F159" si="46">+E159*D159</f>
        <v>0</v>
      </c>
    </row>
    <row r="160" spans="1:7" x14ac:dyDescent="0.2">
      <c r="B160" s="29"/>
      <c r="C160" s="30"/>
      <c r="D160" s="31"/>
      <c r="E160" s="13"/>
      <c r="F160" s="13"/>
    </row>
    <row r="161" spans="1:7" x14ac:dyDescent="0.2">
      <c r="B161" s="21" t="s">
        <v>11</v>
      </c>
      <c r="G161" s="8">
        <f>SUM(F150:F160)</f>
        <v>0</v>
      </c>
    </row>
    <row r="163" spans="1:7" x14ac:dyDescent="0.2">
      <c r="A163" s="1" t="s">
        <v>75</v>
      </c>
      <c r="B163" s="26" t="s">
        <v>49</v>
      </c>
      <c r="F163" s="7">
        <f t="shared" ref="F163:F165" si="47">+E163*D163</f>
        <v>0</v>
      </c>
    </row>
    <row r="164" spans="1:7" x14ac:dyDescent="0.2">
      <c r="F164" s="7">
        <f t="shared" si="47"/>
        <v>0</v>
      </c>
    </row>
    <row r="165" spans="1:7" ht="63.75" x14ac:dyDescent="0.2">
      <c r="A165" s="5">
        <v>1</v>
      </c>
      <c r="B165" s="21" t="s">
        <v>50</v>
      </c>
      <c r="C165" s="22" t="s">
        <v>0</v>
      </c>
      <c r="D165" s="23">
        <v>1</v>
      </c>
      <c r="F165" s="7">
        <f t="shared" si="47"/>
        <v>0</v>
      </c>
    </row>
    <row r="167" spans="1:7" ht="51" x14ac:dyDescent="0.2">
      <c r="A167" s="5">
        <v>2</v>
      </c>
      <c r="B167" s="21" t="s">
        <v>51</v>
      </c>
      <c r="C167" s="22" t="s">
        <v>0</v>
      </c>
      <c r="D167" s="23">
        <v>1</v>
      </c>
      <c r="F167" s="7">
        <f t="shared" ref="F167" si="48">+E167*D167</f>
        <v>0</v>
      </c>
    </row>
    <row r="169" spans="1:7" ht="63.75" x14ac:dyDescent="0.2">
      <c r="A169" s="5">
        <v>3</v>
      </c>
      <c r="B169" s="21" t="s">
        <v>52</v>
      </c>
      <c r="C169" s="22" t="s">
        <v>0</v>
      </c>
      <c r="D169" s="23">
        <v>1</v>
      </c>
      <c r="F169" s="7">
        <f t="shared" ref="F169" si="49">+E169*D169</f>
        <v>0</v>
      </c>
    </row>
    <row r="171" spans="1:7" ht="89.25" x14ac:dyDescent="0.2">
      <c r="A171" s="5">
        <v>4</v>
      </c>
      <c r="B171" s="21" t="s">
        <v>37</v>
      </c>
      <c r="C171" s="22" t="s">
        <v>0</v>
      </c>
      <c r="D171" s="23">
        <v>1</v>
      </c>
      <c r="F171" s="7">
        <f t="shared" ref="F171" si="50">+E171*D171</f>
        <v>0</v>
      </c>
    </row>
    <row r="173" spans="1:7" ht="89.25" x14ac:dyDescent="0.2">
      <c r="A173" s="5">
        <v>5</v>
      </c>
      <c r="B173" s="21" t="s">
        <v>53</v>
      </c>
      <c r="C173" s="22" t="s">
        <v>0</v>
      </c>
      <c r="D173" s="23">
        <v>2</v>
      </c>
      <c r="F173" s="7">
        <f t="shared" ref="F173" si="51">+E173*D173</f>
        <v>0</v>
      </c>
    </row>
    <row r="175" spans="1:7" ht="51" x14ac:dyDescent="0.2">
      <c r="A175" s="5">
        <v>6</v>
      </c>
      <c r="B175" s="21" t="s">
        <v>54</v>
      </c>
      <c r="C175" s="22" t="s">
        <v>0</v>
      </c>
      <c r="D175" s="23">
        <v>1</v>
      </c>
      <c r="F175" s="7">
        <f t="shared" ref="F175" si="52">+E175*D175</f>
        <v>0</v>
      </c>
    </row>
    <row r="177" spans="1:7" x14ac:dyDescent="0.2">
      <c r="A177" s="5" t="s">
        <v>70</v>
      </c>
      <c r="B177" s="21" t="s">
        <v>110</v>
      </c>
      <c r="C177" s="22" t="s">
        <v>1</v>
      </c>
      <c r="D177" s="23">
        <v>170</v>
      </c>
      <c r="F177" s="7">
        <f t="shared" ref="F177" si="53">+E177*D177</f>
        <v>0</v>
      </c>
    </row>
    <row r="179" spans="1:7" x14ac:dyDescent="0.2">
      <c r="A179" s="5" t="s">
        <v>71</v>
      </c>
      <c r="B179" s="21" t="s">
        <v>69</v>
      </c>
      <c r="C179" s="22" t="s">
        <v>1</v>
      </c>
      <c r="D179" s="23">
        <v>170</v>
      </c>
      <c r="F179" s="7">
        <f t="shared" ref="F179" si="54">+E179*D179</f>
        <v>0</v>
      </c>
    </row>
    <row r="180" spans="1:7" x14ac:dyDescent="0.2">
      <c r="B180" s="29"/>
      <c r="C180" s="30"/>
      <c r="D180" s="31"/>
      <c r="E180" s="13"/>
      <c r="F180" s="13"/>
    </row>
    <row r="181" spans="1:7" x14ac:dyDescent="0.2">
      <c r="B181" s="21" t="s">
        <v>11</v>
      </c>
      <c r="G181" s="8">
        <f>SUM(F165:F180)</f>
        <v>0</v>
      </c>
    </row>
    <row r="183" spans="1:7" x14ac:dyDescent="0.2">
      <c r="A183" s="1" t="s">
        <v>76</v>
      </c>
      <c r="B183" s="26" t="s">
        <v>55</v>
      </c>
      <c r="F183" s="7">
        <f t="shared" ref="F183:F185" si="55">+E183*D183</f>
        <v>0</v>
      </c>
    </row>
    <row r="184" spans="1:7" x14ac:dyDescent="0.2">
      <c r="F184" s="7">
        <f t="shared" si="55"/>
        <v>0</v>
      </c>
    </row>
    <row r="185" spans="1:7" ht="183.75" customHeight="1" x14ac:dyDescent="0.2">
      <c r="A185" s="5">
        <v>1</v>
      </c>
      <c r="B185" s="21" t="s">
        <v>56</v>
      </c>
      <c r="C185" s="22" t="s">
        <v>0</v>
      </c>
      <c r="D185" s="23">
        <v>1</v>
      </c>
      <c r="F185" s="7">
        <f t="shared" si="55"/>
        <v>0</v>
      </c>
    </row>
    <row r="186" spans="1:7" ht="11.25" customHeight="1" x14ac:dyDescent="0.2"/>
    <row r="187" spans="1:7" x14ac:dyDescent="0.2">
      <c r="A187" s="5" t="s">
        <v>70</v>
      </c>
      <c r="B187" s="21" t="s">
        <v>112</v>
      </c>
      <c r="C187" s="22" t="s">
        <v>1</v>
      </c>
      <c r="D187" s="23">
        <v>240</v>
      </c>
      <c r="F187" s="7">
        <f t="shared" ref="F187" si="56">+E187*D187</f>
        <v>0</v>
      </c>
    </row>
    <row r="188" spans="1:7" x14ac:dyDescent="0.2">
      <c r="B188" s="32" t="s">
        <v>113</v>
      </c>
      <c r="C188" s="30"/>
      <c r="D188" s="31"/>
      <c r="E188" s="13"/>
      <c r="F188" s="13"/>
    </row>
    <row r="189" spans="1:7" x14ac:dyDescent="0.2">
      <c r="B189" s="21" t="s">
        <v>11</v>
      </c>
      <c r="G189" s="8">
        <f>SUM(F185:F188)</f>
        <v>0</v>
      </c>
    </row>
    <row r="191" spans="1:7" x14ac:dyDescent="0.2">
      <c r="A191" s="1" t="s">
        <v>77</v>
      </c>
      <c r="B191" s="26" t="s">
        <v>57</v>
      </c>
      <c r="F191" s="7">
        <f t="shared" ref="F191:F193" si="57">+E191*D191</f>
        <v>0</v>
      </c>
    </row>
    <row r="192" spans="1:7" x14ac:dyDescent="0.2">
      <c r="F192" s="7">
        <f t="shared" si="57"/>
        <v>0</v>
      </c>
    </row>
    <row r="193" spans="1:7" ht="76.5" x14ac:dyDescent="0.2">
      <c r="A193" s="5">
        <v>1</v>
      </c>
      <c r="B193" s="21" t="s">
        <v>59</v>
      </c>
      <c r="C193" s="22" t="s">
        <v>0</v>
      </c>
      <c r="D193" s="23">
        <v>1</v>
      </c>
      <c r="F193" s="7">
        <f t="shared" si="57"/>
        <v>0</v>
      </c>
    </row>
    <row r="195" spans="1:7" ht="76.5" x14ac:dyDescent="0.2">
      <c r="A195" s="5">
        <v>2</v>
      </c>
      <c r="B195" s="21" t="s">
        <v>58</v>
      </c>
      <c r="C195" s="22" t="s">
        <v>0</v>
      </c>
      <c r="D195" s="23">
        <v>1</v>
      </c>
      <c r="F195" s="7">
        <f t="shared" ref="F195" si="58">+E195*D195</f>
        <v>0</v>
      </c>
    </row>
    <row r="197" spans="1:7" ht="76.5" x14ac:dyDescent="0.2">
      <c r="A197" s="5">
        <v>3</v>
      </c>
      <c r="B197" s="21" t="s">
        <v>60</v>
      </c>
      <c r="C197" s="22" t="s">
        <v>0</v>
      </c>
      <c r="D197" s="23">
        <v>1</v>
      </c>
      <c r="F197" s="7">
        <f t="shared" ref="F197" si="59">+E197*D197</f>
        <v>0</v>
      </c>
    </row>
    <row r="199" spans="1:7" ht="25.5" x14ac:dyDescent="0.2">
      <c r="A199" s="5">
        <v>4</v>
      </c>
      <c r="B199" s="21" t="s">
        <v>61</v>
      </c>
      <c r="C199" s="22" t="s">
        <v>0</v>
      </c>
      <c r="D199" s="23">
        <v>2</v>
      </c>
      <c r="F199" s="7">
        <f t="shared" ref="F199" si="60">+E199*D199</f>
        <v>0</v>
      </c>
    </row>
    <row r="201" spans="1:7" x14ac:dyDescent="0.2">
      <c r="A201" s="5" t="s">
        <v>70</v>
      </c>
      <c r="B201" s="21" t="s">
        <v>111</v>
      </c>
      <c r="C201" s="22" t="s">
        <v>1</v>
      </c>
      <c r="D201" s="23">
        <v>216</v>
      </c>
      <c r="F201" s="7">
        <f t="shared" ref="F201" si="61">+E201*D201</f>
        <v>0</v>
      </c>
    </row>
    <row r="203" spans="1:7" x14ac:dyDescent="0.2">
      <c r="A203" s="5" t="s">
        <v>71</v>
      </c>
      <c r="B203" s="21" t="s">
        <v>69</v>
      </c>
      <c r="C203" s="22" t="s">
        <v>1</v>
      </c>
      <c r="D203" s="23">
        <v>299</v>
      </c>
      <c r="F203" s="7">
        <f t="shared" ref="F203" si="62">+E203*D203</f>
        <v>0</v>
      </c>
    </row>
    <row r="204" spans="1:7" x14ac:dyDescent="0.2">
      <c r="B204" s="29"/>
      <c r="C204" s="30"/>
      <c r="D204" s="31"/>
      <c r="E204" s="13"/>
      <c r="F204" s="13"/>
    </row>
    <row r="205" spans="1:7" x14ac:dyDescent="0.2">
      <c r="B205" s="21" t="s">
        <v>11</v>
      </c>
      <c r="G205" s="8">
        <f>SUM(F193:F204)</f>
        <v>0</v>
      </c>
    </row>
    <row r="207" spans="1:7" x14ac:dyDescent="0.2">
      <c r="A207" s="1" t="s">
        <v>78</v>
      </c>
      <c r="B207" s="26" t="s">
        <v>62</v>
      </c>
      <c r="F207" s="7">
        <f t="shared" ref="F207:F209" si="63">+E207*D207</f>
        <v>0</v>
      </c>
    </row>
    <row r="208" spans="1:7" x14ac:dyDescent="0.2">
      <c r="F208" s="7">
        <f t="shared" si="63"/>
        <v>0</v>
      </c>
    </row>
    <row r="209" spans="1:7" ht="102" x14ac:dyDescent="0.2">
      <c r="A209" s="5">
        <v>8</v>
      </c>
      <c r="B209" s="21" t="s">
        <v>63</v>
      </c>
      <c r="C209" s="22" t="s">
        <v>0</v>
      </c>
      <c r="D209" s="23">
        <v>15</v>
      </c>
      <c r="F209" s="7">
        <f t="shared" si="63"/>
        <v>0</v>
      </c>
    </row>
    <row r="210" spans="1:7" x14ac:dyDescent="0.2">
      <c r="B210" s="29"/>
      <c r="C210" s="30"/>
      <c r="D210" s="31"/>
      <c r="E210" s="13"/>
      <c r="F210" s="13"/>
    </row>
    <row r="211" spans="1:7" x14ac:dyDescent="0.2">
      <c r="B211" s="21" t="s">
        <v>11</v>
      </c>
      <c r="G211" s="8">
        <f>SUM(F209:F209)</f>
        <v>0</v>
      </c>
    </row>
    <row r="213" spans="1:7" ht="25.5" x14ac:dyDescent="0.2">
      <c r="A213" s="1" t="s">
        <v>79</v>
      </c>
      <c r="B213" s="26" t="s">
        <v>64</v>
      </c>
      <c r="F213" s="7">
        <f t="shared" ref="F213:F215" si="64">+E213*D213</f>
        <v>0</v>
      </c>
    </row>
    <row r="214" spans="1:7" x14ac:dyDescent="0.2">
      <c r="F214" s="7">
        <f t="shared" si="64"/>
        <v>0</v>
      </c>
    </row>
    <row r="215" spans="1:7" ht="102" x14ac:dyDescent="0.2">
      <c r="A215" s="5">
        <v>2</v>
      </c>
      <c r="B215" s="21" t="s">
        <v>63</v>
      </c>
      <c r="C215" s="22" t="s">
        <v>0</v>
      </c>
      <c r="D215" s="23">
        <v>5</v>
      </c>
      <c r="F215" s="7">
        <f t="shared" si="64"/>
        <v>0</v>
      </c>
    </row>
    <row r="216" spans="1:7" x14ac:dyDescent="0.2">
      <c r="B216" s="29"/>
      <c r="C216" s="30"/>
      <c r="D216" s="31"/>
      <c r="E216" s="13"/>
      <c r="F216" s="13"/>
    </row>
    <row r="217" spans="1:7" x14ac:dyDescent="0.2">
      <c r="B217" s="21" t="s">
        <v>11</v>
      </c>
      <c r="G217" s="8">
        <f>SUM(F215)</f>
        <v>0</v>
      </c>
    </row>
    <row r="219" spans="1:7" ht="25.5" x14ac:dyDescent="0.2">
      <c r="A219" s="1" t="s">
        <v>80</v>
      </c>
      <c r="B219" s="26" t="s">
        <v>65</v>
      </c>
      <c r="F219" s="7">
        <f t="shared" ref="F219:F221" si="65">+E219*D219</f>
        <v>0</v>
      </c>
    </row>
    <row r="220" spans="1:7" x14ac:dyDescent="0.2">
      <c r="F220" s="7">
        <f t="shared" si="65"/>
        <v>0</v>
      </c>
    </row>
    <row r="221" spans="1:7" ht="89.25" x14ac:dyDescent="0.2">
      <c r="A221" s="5">
        <v>10</v>
      </c>
      <c r="B221" s="21" t="s">
        <v>66</v>
      </c>
      <c r="C221" s="22" t="s">
        <v>0</v>
      </c>
      <c r="D221" s="23">
        <v>10</v>
      </c>
      <c r="F221" s="7">
        <f t="shared" si="65"/>
        <v>0</v>
      </c>
    </row>
    <row r="222" spans="1:7" x14ac:dyDescent="0.2">
      <c r="B222" s="29"/>
      <c r="C222" s="30"/>
      <c r="D222" s="31"/>
      <c r="E222" s="13"/>
      <c r="F222" s="13"/>
    </row>
    <row r="223" spans="1:7" x14ac:dyDescent="0.2">
      <c r="B223" s="21" t="s">
        <v>11</v>
      </c>
      <c r="G223" s="8">
        <f>SUM(F221)</f>
        <v>0</v>
      </c>
    </row>
    <row r="226" spans="2:7" ht="13.5" thickBot="1" x14ac:dyDescent="0.25"/>
    <row r="227" spans="2:7" ht="13.5" thickBot="1" x14ac:dyDescent="0.25">
      <c r="B227" s="33" t="s">
        <v>115</v>
      </c>
      <c r="C227" s="34"/>
      <c r="D227" s="35"/>
      <c r="E227" s="14"/>
      <c r="F227" s="14">
        <f>SUM(F11:F226)</f>
        <v>0</v>
      </c>
      <c r="G227" s="15">
        <f>SUM(G11:G226)</f>
        <v>0</v>
      </c>
    </row>
    <row r="228" spans="2:7" ht="13.5" thickBot="1" x14ac:dyDescent="0.25">
      <c r="B228" s="36" t="s">
        <v>117</v>
      </c>
      <c r="C228" s="37"/>
      <c r="D228" s="38"/>
      <c r="E228" s="16"/>
      <c r="F228" s="16"/>
      <c r="G228" s="17">
        <f>SUM(G227-G229)</f>
        <v>0</v>
      </c>
    </row>
    <row r="229" spans="2:7" ht="13.5" thickBot="1" x14ac:dyDescent="0.25">
      <c r="B229" s="33" t="s">
        <v>116</v>
      </c>
      <c r="C229" s="34"/>
      <c r="D229" s="35"/>
      <c r="E229" s="14"/>
      <c r="F229" s="14"/>
      <c r="G229" s="15">
        <f>PRODUCT(G227/1.22)</f>
        <v>0</v>
      </c>
    </row>
    <row r="233" spans="2:7" x14ac:dyDescent="0.2">
      <c r="B233" s="21" t="s">
        <v>118</v>
      </c>
    </row>
    <row r="234" spans="2:7" x14ac:dyDescent="0.2">
      <c r="B234" s="21" t="s">
        <v>119</v>
      </c>
    </row>
  </sheetData>
  <sheetProtection sheet="1" objects="1" scenarios="1" selectLockedCells="1"/>
  <pageMargins left="0.70866141732283472" right="0.70866141732283472" top="0.74803149606299213" bottom="0.74803149606299213" header="0.31496062992125984" footer="0.31496062992125984"/>
  <pageSetup paperSize="9" scale="79" fitToHeight="0" orientation="portrait" r:id="rId1"/>
  <rowBreaks count="3" manualBreakCount="3">
    <brk id="67" max="16383" man="1"/>
    <brk id="120" max="16383" man="1"/>
    <brk id="2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POPIS</vt:lpstr>
      <vt:lpstr>Sheet3</vt:lpstr>
      <vt:lpstr>POPIS!Področje_tiskanja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dc:creator>
  <cp:lastModifiedBy>pirih</cp:lastModifiedBy>
  <cp:lastPrinted>2019-01-20T11:59:56Z</cp:lastPrinted>
  <dcterms:created xsi:type="dcterms:W3CDTF">2017-09-08T11:53:03Z</dcterms:created>
  <dcterms:modified xsi:type="dcterms:W3CDTF">2019-08-08T10:31:25Z</dcterms:modified>
</cp:coreProperties>
</file>