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List1" sheetId="1" r:id="rId1"/>
  </sheets>
  <definedNames/>
  <calcPr fullCalcOnLoad="1"/>
</workbook>
</file>

<file path=xl/sharedStrings.xml><?xml version="1.0" encoding="utf-8"?>
<sst xmlns="http://schemas.openxmlformats.org/spreadsheetml/2006/main" count="293" uniqueCount="155">
  <si>
    <t xml:space="preserve">ZEMELJSKA DELA                       </t>
  </si>
  <si>
    <t xml:space="preserve">ZADEVA:     </t>
  </si>
  <si>
    <t xml:space="preserve">V CENI JE ZAJETI VSE ZAKLJUČKE IZDELKA DO GRADBENE KONSTRUKCIJE IN TESNJENJE. PRI OBLIKOVANJU CEN ZA VSE IZDELKE JE POTREBNO UPOŠTEVATI SHEME VRAT, OKEN IN STEN Z OPISI TER ZIDARSKO POMOČJO ZA VGRAJEVANJE. </t>
  </si>
  <si>
    <t xml:space="preserve">V CENI JE ZAJETI TUDI SLEPE OKVIRJE. </t>
  </si>
  <si>
    <t xml:space="preserve">OBRTNIŠKA DELA SKUPAJ        </t>
  </si>
  <si>
    <t>REKAPITULACIJA</t>
  </si>
  <si>
    <t>A</t>
  </si>
  <si>
    <t>GRADBENA DELA</t>
  </si>
  <si>
    <t>B</t>
  </si>
  <si>
    <t>BETONSKA DELA</t>
  </si>
  <si>
    <t>ZIDARSKA DELA</t>
  </si>
  <si>
    <t>TESARSKA DELA</t>
  </si>
  <si>
    <t>OBRTNIŠKA DELA</t>
  </si>
  <si>
    <t xml:space="preserve">B </t>
  </si>
  <si>
    <t xml:space="preserve">TESARSKA DELA                            </t>
  </si>
  <si>
    <t xml:space="preserve">GRADBENA DELA SKUPAJ                                 </t>
  </si>
  <si>
    <t>OPOMBA!</t>
  </si>
  <si>
    <t xml:space="preserve">BETONSKA DELA SKUPAJ  </t>
  </si>
  <si>
    <t xml:space="preserve">ZIDARSKA DELA SKUPAJ   </t>
  </si>
  <si>
    <t xml:space="preserve">TESARSKA DELA SKUPAJ </t>
  </si>
  <si>
    <t>PRIPRAVLJALNA IN RUŠITVENA DELA</t>
  </si>
  <si>
    <t>PRIPRAVLJALNA IN RUŠITVENA DELA SKUPAJ</t>
  </si>
  <si>
    <t xml:space="preserve">ZEMELJSKA DELA SKUPAJ  </t>
  </si>
  <si>
    <t>MIZARSKA DELA</t>
  </si>
  <si>
    <t xml:space="preserve">OPOMBA! </t>
  </si>
  <si>
    <t>MIZARSKA DELA SKUPAJ</t>
  </si>
  <si>
    <t>VSI MIZARSKI IZDELKI SO FINALIZIRANI, SE DOBAVIJO NA OBJEKT IN MIZARSKO MONTIRAJO, IZDELAJO SE PO SHEMI VRAT. KRILO NOTRANJIH VRAT JE PANELKA OBDELANA S FURNIRJEM (MACESEN), PODBOJ JE VEZANA PLOŠČA FURNIRANA (MACESEN). VRATNO KRILO OPREMLJENO S KLJUKO IN CILINDRIČNO KLJUČAVNICO. BARVE DOLOČI PROJEKTANT ARHITEKTURE. MERE IZDELKA SO PODANE ORIENTACIJSKO IN SO ZAOKROŽENE, ZATO JE VSE MERE POTREBNO VZETI NA LICU MESTA.</t>
  </si>
  <si>
    <t xml:space="preserve">NAROČNIK:  </t>
  </si>
  <si>
    <t xml:space="preserve">OBJEKT:     </t>
  </si>
  <si>
    <t>ZEMELJSKA DELA</t>
  </si>
  <si>
    <t>DOBAVA IN MONTAŽA REBRASTE ARMATURE S500 DO FI 12</t>
  </si>
  <si>
    <t>DOBAVA IN MONTAŽA ARMATURNIH MREŽ S500</t>
  </si>
  <si>
    <t>IZDELAVA VARNOSTNEGA NAČRTA IN KOORDINACIJA IZ VARSTVA PRI DELU.</t>
  </si>
  <si>
    <t xml:space="preserve">SPLOŠNA OPOMBA!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</si>
  <si>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</si>
  <si>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TLAKARSKA DELA</t>
  </si>
  <si>
    <t>TLAKARSKA DELA SKUPAJ</t>
  </si>
  <si>
    <t xml:space="preserve">STANOVANJSKI OBJEKT </t>
  </si>
  <si>
    <t>SKUPAJ BREZ DDV EUR</t>
  </si>
  <si>
    <t>SKUPAJ Z DDV EUR</t>
  </si>
  <si>
    <t>SLIKO-PLESKARSKA DELA</t>
  </si>
  <si>
    <t>SLIKO-PLESKARSKA DELA SKUPAJ</t>
  </si>
  <si>
    <t>Poz.</t>
  </si>
  <si>
    <t>Opis</t>
  </si>
  <si>
    <t>EM</t>
  </si>
  <si>
    <t>Količina</t>
  </si>
  <si>
    <t>Cena</t>
  </si>
  <si>
    <t>Znesek</t>
  </si>
  <si>
    <t>UREDITEV IN ORGANIZACIJA GRADBIŠČA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</si>
  <si>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</si>
  <si>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VAŽNA OPOMBA!</t>
  </si>
  <si>
    <t>VES UPORABEN MATERIAL PRIDOBLJEN PRI RUŠENJU MORA IZVAJALEC DEL DEPONIRATI NA DEPONIJO NAROČNIKA, NEUPORABNEGA PA ODVOZITI V KRAJEVNO DEPONIJO NA RAZDALJI DO 10,00 KM VKLJUČNO S PLAČILOM VSEH KOMUNALNIH PRISTOJBIN IN TAKS!!!</t>
  </si>
  <si>
    <t>ČIŠČENJE IN PRANJE POVRŠINE OBSTOJEČIH ARM.BETONSKIH  KONSTRUKCIJ TER PREMAZ Z ELASTOSILOM ZA BOLJŠO OPRIJEMLJIVOST  (stik stari in novi beton)</t>
  </si>
  <si>
    <t>RAZNA MANJŠA GRADBENA DELA V REŽIJI - KV delavec (OCENA). OBRAČUN SE BO VRŠIL NA PODLAGI DEJANSKO PORABLJENEGA ČASA IN MATERIALA, EVIDENTIRAN V GRADBENEM DNEVNIKU IN POTRJEN OD NADZORNEGA ORGANA NAROČNIKA.</t>
  </si>
  <si>
    <t xml:space="preserve">V CENI JE ZAJETI VSE ZAKLJUČKE IZDELKA DO GRADBENE KONSTRUKCIJE IN TESNJENJE. PRI OBLIKOVANJU CEN ZA VSE IZDELKE JE POTREBNO UPOŠTEVATI SHEME VRAT, OKEN IN STEN Z OPISI TER ZIDARSKO POMOČJO ZA VGRAJEVANJE. V CENI JE ZAJETI TUDI SLEPE OKVIRJE. </t>
  </si>
  <si>
    <t>V CENAH ZA ENOTO PRI RUŠITVENIH IN ODSTRANJEVALNIH DELIH JE UPOŠTEVATI SLEDEČE:</t>
  </si>
  <si>
    <t>ODSTRANITEV OBSTOJEČIH PREDELNIH MAVČNOKARTONSKIH STEN DEB. 10-15 CM</t>
  </si>
  <si>
    <t>m2</t>
  </si>
  <si>
    <t>MONTAŽA IN DEMONTAŽA PREMIČNIH ODROV NA ZIDARSKIH STOLICAH VIŠINE DO 2,00 M.  OBRAČUNA SE 1X TLORISNA POVRŠINA NOTRANJIH IN POKRITIH PROSTOROV</t>
  </si>
  <si>
    <t>m1</t>
  </si>
  <si>
    <t>Mestna občina Nova Gorica</t>
  </si>
  <si>
    <t>Trg Edvarda Kardelja 1, 5000 Nova Gorica</t>
  </si>
  <si>
    <t>Center trajnostne mobilnosti in TIC - notranjost</t>
  </si>
  <si>
    <t>Kidričeva 11, 5000 Nova Gorica</t>
  </si>
  <si>
    <r>
      <t>ŠT. PROJEKTA:</t>
    </r>
    <r>
      <rPr>
        <b/>
        <sz val="10"/>
        <color indexed="8"/>
        <rFont val="SL Dutch"/>
        <family val="0"/>
      </rPr>
      <t xml:space="preserve"> 22/2019</t>
    </r>
  </si>
  <si>
    <r>
      <t xml:space="preserve">DATUM:  </t>
    </r>
    <r>
      <rPr>
        <b/>
        <sz val="10"/>
        <color indexed="8"/>
        <rFont val="SL Dutch"/>
        <family val="0"/>
      </rPr>
      <t xml:space="preserve">             november 2019           </t>
    </r>
  </si>
  <si>
    <t xml:space="preserve">Popis del in predizmere s predračunom za gradbena in obrtniška dela </t>
  </si>
  <si>
    <t>ZAKOLIČBA KLOPI, STOPNIC IN TEMELJA V HORIZONTALNEM RADIJU 4,8 M TER POSTAVITEV GRADBENIH PROFILOV.</t>
  </si>
  <si>
    <t>ODSTRANITEV OBSTOJEČE ZUNANJE ALU STEKLENE STENE V HORIZONTALNEM RADIJU 4,0 M VKLJUČNO Z VHODNIMI VRATI.</t>
  </si>
  <si>
    <t>ODSTRANITEV OBSTOJEČE KOVINSKE OBLOGE PODSTAVKA FASADE (pod zunanjo stekleno steno) IZ PLOČEVINE DEB. DO 2 MM, R.Š. 80-90 CM (vodoravno cca 30 cm in poševno 50-60 cm) VKLJUČNO Z JEKLENO PODKONSTRUKCIJO, V HORIZONTALNEM RADIJU 4,8 M.</t>
  </si>
  <si>
    <t>ODSTRANITEV OBSTOJEČIH OBLOG BETONSKIH STEN, IZ MAVČNOKARTONSKIH PLOŠČ IN PODKONSTRUKCIJE DEB. 5-10 CM</t>
  </si>
  <si>
    <t>ODSTRANITEV OBSTOJEČE OBLOGE BETONSKE STENE IZ MAVČNIH PLOŠČ DEB. DO 1,5 CM</t>
  </si>
  <si>
    <t>ODSTRANITEV OBSTOJEČE ZAPORE OKNA VEL. 60X56 CM V DEB. 15-20 CM IZ MAVČNOKARTONSKIH PLOŠČ IN PODKONSTRUKCIJE VKLJUČNO Z VGRAJENIM SEFOM</t>
  </si>
  <si>
    <t>ODSTRANITEV OBSTOJEČE STEKLENE VITRINE VEL 110X124 CM V ALU OKVIRJU - V OKENSKI ODPRTINI</t>
  </si>
  <si>
    <t>ODSTRANITEV LESENE NIZKOSTENSKE OBROBE-BATIŠKOPA</t>
  </si>
  <si>
    <t>ODSTRANITEV OBSTOJEČEGA TLAKA IZ CEM. ESTRIHA, PVC FOLIJE IN TOPLOTNE IZOLACIJE TRDI POLIURETAN SKUPNE DEB. 11 CM - DO OBST. HIDROIZOLACIJE</t>
  </si>
  <si>
    <t>ODSTRANITEV OBSTOJEČEGA TLAKA IZ KAMNA, CEM. ESTRIHA, PVC FOLIJE IN TOPLOTNE IZOLACIJE EPS SKUPNE DEB. 11 CM - DO OBST. HIDROIZOLACIJE</t>
  </si>
  <si>
    <t>RUŠENJE OBSTOJEČEGA ARMIRANO BETONSKEGA PODSTAVKA ZUNANJE STEKLENE STENE V HORIZONTALNEM RADIJU 4,0 M</t>
  </si>
  <si>
    <t>ODSTRANITEV OBSTOJEČEGA ZUNANJEGA REKLAMNEGA PANOJA VEL. CCA 160X60 CM PRITRJEN NA SPODNJO STRAN AB STROPA</t>
  </si>
  <si>
    <t xml:space="preserve">ODSTRANITEV OBSTOJEČE NOTRANJE OPREME (PULT, OMARE, MIZE, STOLI, POLICE IPD…) </t>
  </si>
  <si>
    <t xml:space="preserve">ODSTRANITEV OBSTOJEČEGA LAMINATA VKLJUČNO S PODLOGO </t>
  </si>
  <si>
    <t>ZAŠČITA OBSTOJEČIH NOTRANJIH VRAT, OKEN IN KOVINSKIH RADIJATORJEV V NOTRANJOSTI (KI SE OHRANIJO) S PE FOLIJO IN OBLEPLJENJEM  Z LEPILNIM TRAKOM - ZAŠČITA PRED UMAZANIJO IN POŠKODBAMI</t>
  </si>
  <si>
    <t>ROČNO PLANIRANJE TERENA POD NOTRANJIM TLAKOM S TOČNOSTJO +- 3 CM Z UTRJEVANJEM</t>
  </si>
  <si>
    <t>DOBAVA IN VGRAJEVANJE TAMPONA GRANULACIJE 0/32 MM V SLOJU DEB. 10 CM, POD NOTRANJIM TLAKOM, Z IZRAVNAVO S TOČNOSTJO +- 3 CM IN UTRJEVANJEM NA PREDPISANO ZBITOST.</t>
  </si>
  <si>
    <t>ROČNO PLANIRANJE DNA PASOVNIH TEMELJEV V HORIZONTALNEM RADIJU 4,8 M S TOČNOSTJO +- 3 CM Z UTRJEVANJEM</t>
  </si>
  <si>
    <t xml:space="preserve">DOBAVA IN ZASIP ZA AB TEMELJI V HORIZONTALNEM RADIJU 4,8 M S TAMPONSKIM MATERIALOM 0/32 MM V PLASTEH PO 20-30 CM Z IZRAVNAVO POVRŠINE S TOČNOSTJO +- 3 CM IN UTRDITVIJO.  </t>
  </si>
  <si>
    <t xml:space="preserve">DOBAVA IN VGRAJEVANJE PODLOŽNEGA BETONA POD KLOPJO IN PASOVNIMI TEMELJI V HORIZONTALNEM RADIJU 4,8 M DEBELINE 10 CM Z BETONOM C 12/15 </t>
  </si>
  <si>
    <t>VRTANJE HORIZONTALNIH LUKENJ GLOBINE DO 30 CM V OBSTOJEČE AB KONSTRUKCIJE, RAZPRAŠITEV VRTIN TER VGRADITEV SIDERNIH PALIC IZ REBRASTE ARMATURE FI 10-12 MM, DOLŽINE 50-150 CM IN ZALITJE Z DONIPOKS LEPILOM - ZA SIDRANJE NOVE AB TALNE PLOŠČE V OBST. AB TEMELJE.</t>
  </si>
  <si>
    <t xml:space="preserve">DOBAVA IN NAPRAVA HORIZONTALNE HIDROIZOLACIJE TLAKA Z ENIM SLOJEM PLASTOMER BITUMENSKIH TRAKOV NPR. IZOTEKT T4 S POLNIM VARJENJEM S PREDHODNIM HLADNIM BIT. PREMAZOM NPR. IBITOL. </t>
  </si>
  <si>
    <t>DOBAVA IN NAPRAVA VERTIKALNE HIDROIZOLACIJE Z ENIM SLOJEM PLASTOMER BITUMENSKIH TRAKOV NPR. IZOTEKT T4 S POLNIM VARJENJEM  PREDHODNIM HLADNIM BIT. PREMAZOM NPR. IBITOL - V HORIZONTALNEM RADIJU 4,8 M</t>
  </si>
  <si>
    <t>DOBAVA IN NAPRAVA ZAOKROŽNICE ZA SPOJ HORIZONTALNE IN VERTIKALNE HIDROIZOLACIJE V HORIZONTALNEM RADIJU 4,8 M</t>
  </si>
  <si>
    <t>DOBAVA IN NAPRAVA PLAVAJOČEGA TLAKA IZ MIKROARMIRANEGA CEMENTNEGA ESTRIHA (mikroarmiran s PP vlakni)  DEB. 5 CM IN TOPLOTNA IZOLACIJA EKSTRUDIRAN POLISTIREN XPS DEB. 10 CM VKLJUČNO OBZIDNA DILATACIJA DEB. 0,5 CM TER POTREBNE TALNE DILATACIJE.</t>
  </si>
  <si>
    <t xml:space="preserve">DOBAVA IN POLAGANJE TALNE TOPLOTNE IZOLACIJE EKSTRUDIRAN POLISTIREN XPS DEB. 4 CM </t>
  </si>
  <si>
    <t xml:space="preserve">DOBAVA IN VGRAJEVANJE BETONA C 25/30 XC2; Dmax 16, S4, po zahtevah sist en 206-1 in 1026, V AB NOTRANJO TALNO PLOŠČO DEB. 20 CM, Z ZGLADITVIJO POVRŠINE ZA HORIZONTALNO HIDROIZOLACIJO </t>
  </si>
  <si>
    <t>DOBAVA IN VGRAJEVANJE BETONA C 25/30 XC2; Dmax 16, S4, po zahtevah sist en 206-1 in 1026, V AB ZUNANJO TALNO PLOŠČO DEB. 10 CM</t>
  </si>
  <si>
    <t>STROJNI IN DELNO ROČNI IZKOP ZA NOV NOTRANJI IN ZUNANJI TLAK V TERENU III.-IV. KTG., Z ODVOZOM IZKOPANEGA MATERIALA V KRAJEVNO DEPONIJO NA RAZDALJI DO 10,00 KM VKLJUČNO S PLAČILOM VSEH KOMUNALNIH PRISTOJBIN IN TAKS.</t>
  </si>
  <si>
    <t>ZUNANJA STEKLENA STENA IN VRATA (V2): VEL. 1257/276+36 (polnilo) cm, V STENI 1X ENOKRILNA VRATA VEL. 105/253 CM, STENA V HORIZONTALNEM RADIJU 4,0 M. STENA IZ LEPLJENEGA KALJENEGA STEKLA Z NIZKO VSEBNOSTJO ŽELEZA DEB. 12 MM. ALUMINIJASTI PODBOJI ZA STEKLENO STENO IN VRATA SO UTOPLJENI V TLAK SPODAJ IN ZGORAJ SKRITI V SPUŠČENI STROP MED LETVE. VERTIKALNI SPOJI MED FIKSNIMI STEKLI SO IZVEDENI S PROZORNIMI AKRILNIMI SPOJNIMI LETVICAMI. FIKSNA STEKLA SO VGRAJENA V ALU U PROFILE IN ZATESNJENA. VRATA IMAJO TALNO ZAPIRALO. PROTIPOVESNO OKOVJE VRAT. KOVINSKA KLJUKA IN KLJUČAVNICA. PRITRJEVANJE PO DETAJLIH PROJEKTANTA IN PROIZVAJALCA.</t>
  </si>
  <si>
    <t>NOTRANJA STEKLENA STENA IN VRATA (V1): VEL. 456/282+30 (polnilo) cm, V STENI 1X ENOKRILNA VRATA VEL. 80/253 CM. STENA IZ LEPLJENEGA KALJENEGA STEKLA Z NIZKO VSEBNOSTJO ŽELEZA DEB. 12 MM. ALUMINIJASTI PODBOJI ZA STEKLENO STENO IN VRATA SO UTOPLJENI V TLAK SPODAJ IN ZGORAJ SKRITI V SPUŠČENI STROP MED LETVE. VERTIKALNI SPOJI MED FIKSNIMI STEKLI SO IZVEDENI S PROZORNIMI AKRILNIMI SPOJNIMI LETVICAMI. FIKSNA STEKLA SO VGRAJENA V ALU U PROFILE IN ZATESNJENA. VRATA IMAJO TALNO ZAPIRALO. PROTIPOVESNO OKOVJE VRAT. KOVINSKA KLJUKA IN KLJUČAVNICA. PRITRJEVANJE PO DETAJLIH PROJEKTANTA IN PROIZVAJALCA.</t>
  </si>
  <si>
    <t>NOTRANJA STEKLENA STENA (V1): VEL. 230/282+30 (polnilo) cm. STENA IZ LEPLJENEGA KALJENEGA STEKLA Z NIZKO VSEBNOSTJO ŽELEZA DEB. 12 MM. ALUMINIJASTI PODBOJI ZA STEKLENO STENO SO UTOPLJENI V TLAK SPODAJ IN ZGORAJ SKRITI V SPUŠČENI STROP MED LETVE. VERTIKALNI SPOJI MED FIKSNIMI STEKLI SO IZVEDENI S PROZORNIMI AKRILNIMI SPOJNIMI LETVICAMI. FIKSNA STEKLA SO VGRAJENA V ALU U PROFILE IN ZATESNJENA. PRITRJEVANJE PO DETAJLIH PROJEKTANTA IN PROIZVAJALCA.</t>
  </si>
  <si>
    <t>kos</t>
  </si>
  <si>
    <t>m3</t>
  </si>
  <si>
    <t>STROJNI IN DELNO ROČNI ODKOP JARKA ZA PASOVNE TEMELJE, KLOP IN STOPNICE V HORIZONTALNEM RADIJU 4,8 M V TERENU III.-IV. KTG., Z ODVOZOM IZKOPANEGA MATERIALA V KRAJEVNO DEPONIJO NA RAZDALJI DO 10,00 KM VKLJUČNO S PLAČILOM VSEH KOMUNALNIH PRISTOJBIN IN TAKS.</t>
  </si>
  <si>
    <t>ENAKO KOT POST. A-3/7, LE NAD FI 12</t>
  </si>
  <si>
    <t>kg</t>
  </si>
  <si>
    <t>ur</t>
  </si>
  <si>
    <t xml:space="preserve">NAPRAVA, MONTAŽA IN DEMONTAŽA DVOSTRANSKEGA OPAŽA ZA AB PASOVNE TEMELJE V HORIZONTALNEM RADIJU 4,8 M. </t>
  </si>
  <si>
    <t xml:space="preserve">ENAKO KOT POSTAVKA A-5/1, LE KLOPI IN STOPNIC V HORIZONTALNEM RADIJU 4,8 M. </t>
  </si>
  <si>
    <t>DOBAVA IN NAPRAVA EPOKSI ZAŠČITNEGA PREMAZA Z LAKIRANJEM NA ŽE IZVEDEN NOTRANJI TLAK TERAZZO.</t>
  </si>
  <si>
    <t>DOBAVA IN NAPRAVA EPOKSI ZAŠČITNEGA PREMAZA Z LAKIRANJEM NA ŽE IZVEDEN ZUNANJI TLAK TERAZZO.</t>
  </si>
  <si>
    <t>DOBAVA IN NAPRAVA EPOKSI ZAŠČITNEGA PREMAZA Z LAKIRANJEM.NA ŽE IZVEDENO LICE KLOPI IN STOPNIC IZ TERAZZA.</t>
  </si>
  <si>
    <t>DOBAVA IN POLAGANJE PE FOLIJE POD TLAK TERAZZO</t>
  </si>
  <si>
    <t>DOBAVA IN LEPLJENJE (Z USTREZNIM LEPILOM) MAVČNOKARTONSKIH PLOŠČ DEB. 1,25 MM NA OBST. PREGRADNE STENE. STIKI MED PLOŠČAMI SO TESNJENI IN BANDAŽIRANI. V CENI JE ZAJETI TUDI PREDHODNO PRIPRAVO PODLAGE.</t>
  </si>
  <si>
    <t xml:space="preserve">DOBAVA IN OBLOGA OBST. PREGRADNIH STEN NA NOTRANJI STRANI (V SANITARIJAH) V DEB. 7,5 CM Z OBLOGO IZ MAVČNO-KARTONSKIH PLOŠČ DEB. 2X 12,5 MM VKLJUČNO S POCINKANO KOVINSKO PODKONSTRUKCIJO KNAUF CW50 IN MED KNAUF PROFILI TOPLOTNA /ZVOČNA IZOLACIJA IZ KAMENE VOLNE KOT NPR. KNAUF INSULATION CLASSIC 40 ALI ENAKOVREDNO DEB. 5 CM VKLJUČNO S PARNO OVIRO. STIKI MED PLOŠČAMI SO TESNJENI S SILIKONSKIM KITOM IN BANDAŽIRANI. V CENI JE ZAJETI TUDI OBDELAVO OKROG OKENSKIH IN VRATNIH ODPRTIN. </t>
  </si>
  <si>
    <t>PREDELAVA PODBOJA/OKVIRJA OBST. DRSNIH VRAT ZA V ARHIV IN V GARDEROBO (V3). V CENI JE ZAJETI ODSTRANITEV OBST. IZSTOPAJOČEGA POKRIVNEGA OKVIRJA VRAT TER MONTAŽA NOVEGA, TAKO DA SO NOVI VRATNI OKVIRJI PORAVNANI S STENO. VRATA VEL. 82X202 CM</t>
  </si>
  <si>
    <t>DOBAVA IN MONTAŽA NOTRANJEGA ROLO SENČILA- MONTIRANO NA NOTRANJI STRANI OKENSKEGA OKVIRJA - ZA OKNO VEL. 110X124 CM.</t>
  </si>
  <si>
    <t>ZAKLJUČNO ČIŠČENJE PROSTOROV PO KONČANIH DELIH. OBRAČUNA SE 1X TLORISNA POVRŠINA NOTRANJIH IN POKRITIH PROSTOROV.</t>
  </si>
  <si>
    <t>DDV 22%</t>
  </si>
  <si>
    <t xml:space="preserve">DOBAVA IN MONTAŽA BETONSKIH ROBNIKOV PREREZA 10X25 CM KOMPLET S POTREBNIMI ZEMELJSKIMI DELI, BETONSKIM TEMELJEM, OBBETONIRANJEM IN FUGIRANJEM. </t>
  </si>
  <si>
    <t>ENAKO KOT POSTAVKA A-4/8., LE PKV delavec.</t>
  </si>
  <si>
    <t>ENAKO KOT POSTAVKA A-4/8., LE GRADBENI MATERIAL 200,00 eur</t>
  </si>
  <si>
    <t>ALU IZDELKI</t>
  </si>
  <si>
    <t xml:space="preserve">VSI ALU IZDELKI SO FINALIZIRANI, SE DOBAVIJO NA OBJEKT IN MONTIRAJO.
ODPIRANJE PO SHEMI OKEN IN VRAT.
VSE IZDELKE JE IZDELATI PO SHEMI OKEN IN VRAT IN PO DETAJLIH PROIZVAJALCA.
MERE IZDELKA SO PODANE ORIENTACIJSKO IN SO ZAOKROŽENE, ZATO JE VSE MERE POTREBNO VZETI NA LICU MESTA. </t>
  </si>
  <si>
    <t>ALU IZDELKI SKUPAJ</t>
  </si>
  <si>
    <t xml:space="preserve">STRUGANJE STARE SLIKARIJE NA NOTRANJEM OBSTOJEČEM BARVANEM BETONSKEM STROPU IN NOSILCIH, IZRAVNAVA Z 2X KITANJEM IN BRUŠENJEM, PRIPRAVLJENO ZA SLIKANJE. </t>
  </si>
  <si>
    <t xml:space="preserve">STRUGANJE STARE SLIKARIJE NA NOTRANJIH OBSTOJEČIH BARVANIH STENAH IN IZRAVNAVA Z 2X KITANJEM IN BRUŠENJEM, PRIPRAVLJENO ZA SLIKANJE. </t>
  </si>
  <si>
    <t>2X SLIKANJE ŽE PREDHODNO IZRAVNANIH NOTRANJIH STEN IN STROPOV Z NAVADNO BARVO KOT NPR. JUPOL CLASSIC-SANITARIJE</t>
  </si>
  <si>
    <t xml:space="preserve">BARVANJE ŽE PREDHODNO IZRAVNANIH NOTRANJIH STROPOV IN NOSILCEV S ČRNO BARVO </t>
  </si>
  <si>
    <t>IZRAVNAVA NOTRANJE NOVE MAVČNE STENSKE OBLOGE Z 2X KITANJEM IN BRUŠENJEM, PRIPRAVLJENO ZA SLIKANJE.</t>
  </si>
  <si>
    <t>2X SLIKANJE ŽE PREDHODNO IZRAVNANIH NOTRANJIH STEN Z NAVADNO BARVO KOT NPR. JUPOL CLASSIC</t>
  </si>
  <si>
    <t>ENAKO KOT POSTAVKA B-1/2, LE NA ZUNANJEM, UPORABITI JE KIT ZA ZUNANJA DELA</t>
  </si>
  <si>
    <t xml:space="preserve">ODSTRANITEV OBST. NOTRANJEGA PREDPRAŽNIKA V KOVINSKEM OKVIRJU </t>
  </si>
  <si>
    <t>ODSTRANITEV OBSTOJEČEGA NOTRANJEGA SPUŠČENEGA POLNEGA MAVČNOKARTONSKEGA STROPA VKLJUČNO S PODKONSTRUKCIJO.</t>
  </si>
  <si>
    <t>ENAKO KOT POSTAVKA A-1/9, LE ZUNANJEGA KOVINSKEGA SPUŠČENEGA STROPA - DAMPA</t>
  </si>
  <si>
    <t xml:space="preserve">ENAKO KOT POSTAVKA A-1/11, LE DEB. 20 CM. </t>
  </si>
  <si>
    <t xml:space="preserve">ENAKO KOT POSTAVKA A-1/11, LE DEB. 50 CM. </t>
  </si>
  <si>
    <t>ENAKO KOT POSTAVKA A-1/24, LE VEL. 60X15 CM NA FASADI</t>
  </si>
  <si>
    <t>ENAKO KOT POSTAVKA A-1/33, LE NOTRANJEGA TLAKA, KI SE OHRANI</t>
  </si>
  <si>
    <t>ENAKO KOT POSTAVKA A-1/33, LE ZUNANJEGA TLAKA, KI SE OHRANI</t>
  </si>
  <si>
    <t xml:space="preserve">ENAKO KOT POSTAVKA B-1/7, LE ZUNANJIH STROPOV IN NOSILCEV, UPORABITI ČRNO BARVO ZA ZUNANJOST </t>
  </si>
  <si>
    <t>Nepredvidena dela v višini 10% od A+B</t>
  </si>
  <si>
    <t>C</t>
  </si>
  <si>
    <t>V ceni je obvezno upoštevati snemanje izmer na objektu, vse transporte do mesta vgradnje in ves potrebni pomožni,  pritrdilni (vključno s podkonstrukcijo) ter ves tesnilni material za končni, finalno obdelan in vgrajen izdelek!</t>
  </si>
  <si>
    <t>Pri montaži zunanjega stavbnega pohištva in izdelkov je potrebno izvesti vse izolacije toplotnih mostov, tesnitve stikov z zidom (RAL montaža), prekrivne letve in eventuelne obrobe. Vse spremembe je potrebno predhodno vskladiti z arhitektom.</t>
  </si>
  <si>
    <t>Dela morajo biti izvršena po določilih veljavnih standardov, normativov, tehničnih pogojev in predpisov. Materiali in izdelki za tovrstna dela morajo po kvaliteti ustrezati določilom veljavnih standardov in morajo imeti ustrezen certifikat.</t>
  </si>
  <si>
    <t>Sestavni del popisa so projektantske sheme in detajli v projektu PZR!</t>
  </si>
  <si>
    <t>Vsi izdelki morajo biti izdelani po detajlih PZR/PZI, v kolikor jih priredi izvajalec, morajo biti potrjeni s strani projektanta!</t>
  </si>
  <si>
    <t>PROJETANTSKI NADZOR</t>
  </si>
  <si>
    <t>IZDELAVA POŽARNEGA REDA IN NAČRTA EVAKUACIJE</t>
  </si>
  <si>
    <t xml:space="preserve">DOBAVA IN MONTAŽA OKENSKIH OKVIRJEV OKEN, TROSLOJNO STEKLO, ALUMINJASTI OKVIRJI, DIMENZIJE 110X124 CM </t>
  </si>
  <si>
    <t>GEOMEHANIK - PREGLED TEMELJNIH TAL Z VPISOM V GRADBENI DNEVNIK IN PREVERBA POSEDKOV</t>
  </si>
  <si>
    <t xml:space="preserve">DOBAVA IN MONTAŽA SPUŠČENEGA STROPA IZ FINALIZIRANIH LESENIH LAMEL 5X24 CM V OSNEM RAZMAKU 20 CM VKLJUČNO Z NOSILNO PODKONSTRUKCIJO IZ ŠKATLASTIH JEKLENIH PROFILOV 60X40X3 MM V OSNEM RAZMAKU 80 CM TER Z DISTANČNIKI IZ ŠKATLASTIH JEKL. PROFILOV 80X80X2 MM, VIŠINE 80 MM, S SLEPIM PRITRJEVANJEM V OBST. AB NOSILEC. STROP JE SPUŠČEN 8 CM POD OBST. AB NOSILCI.  VSI JEKL. ELEMENTI SO PROTIKOROZIJSKO ZAŠČITENI IN 2X PLESKANI V BARVI PO IZBORU ARHITEKTA IN NAROČNIKA. ZUNANJA OBDELAVA LESENIH BREZOVIH LAMEL MORA BITI ODPORNA NA VLAGO. IZVAJALEC MORA UPOŠTEVATI DEMONTAŽNE LETVE PO NAČRTU STROJNIH INSTALACIJ.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t>
  </si>
  <si>
    <t xml:space="preserve">ENAKO KOT POSTAVKA B-2/3, LE LICE KLOPI IN STOPNIC V HORIZONTALNEM RADIJU 4,8 M, FAKTOR ZDRSNOSTI R11 </t>
  </si>
  <si>
    <t>DOBAVA IN IZDELAVA TALNE DILATACIJE, ALUMINJASTI PROFIL</t>
  </si>
  <si>
    <t>DOBAVA IN IZDELAVA NOTRANJEGA TLAKA TERAZZO IZ OPEČNATEGA ZDROBA, KI NAJ BO SAMO IZ KORCEV, GRANULACIJA 0-8 MM, DEB. 5 CM VKLJUČNO S POTREBNIMI TALNIMI DILATACIJAMI, FAKTOR ZDRSNOSTI R11. IZVAJALEC IZVEDE VZOREC TLAKA Z VZORCEM DELITACIJE IN KONČNE OBDELAVE, KI GA POTRDI PROJEKTANT IN AVTOR PROJEKTNE NALOGE "MAGISTRALA"</t>
  </si>
  <si>
    <t>DOBAVA IN VGRAJEVANJE BETONA C 25/30 XC2; Dmax 16, S4, po zahtevah sist en 206-1 in 1026, V AB KONSTRUKCIJE (KLOP IN PASOVNI TEMELJ IN STOPNICE V HORIZONTALNEM RADIJU 4,8 M), IZVAJALEC PRIPRAVI NAČRT ARMATURE V KLOPI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</si>
</sst>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s>
  <fonts count="43">
    <font>
      <sz val="10"/>
      <name val="Arial"/>
      <family val="0"/>
    </font>
    <font>
      <sz val="10"/>
      <color indexed="8"/>
      <name val="SL Dutch"/>
      <family val="0"/>
    </font>
    <font>
      <sz val="8"/>
      <name val="Arial"/>
      <family val="0"/>
    </font>
    <font>
      <b/>
      <sz val="10"/>
      <name val="Arial"/>
      <family val="2"/>
    </font>
    <font>
      <b/>
      <sz val="10"/>
      <color indexed="8"/>
      <name val="SL Dutch"/>
      <family val="0"/>
    </font>
    <font>
      <b/>
      <sz val="11"/>
      <color indexed="8"/>
      <name val="SL Dutch"/>
      <family val="0"/>
    </font>
    <font>
      <i/>
      <sz val="8"/>
      <color indexed="8"/>
      <name val="SL Dutch"/>
      <family val="0"/>
    </font>
    <font>
      <sz val="8"/>
      <color indexed="8"/>
      <name val="SL Dutch"/>
      <family val="0"/>
    </font>
    <font>
      <b/>
      <sz val="8"/>
      <color indexed="8"/>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52">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 fontId="3" fillId="0" borderId="0" xfId="0" applyNumberFormat="1" applyFont="1" applyAlignment="1">
      <alignment/>
    </xf>
    <xf numFmtId="0" fontId="4" fillId="0" borderId="0" xfId="0" applyFont="1" applyAlignment="1">
      <alignment vertical="top" wrapText="1"/>
    </xf>
    <xf numFmtId="0" fontId="0" fillId="0" borderId="0" xfId="0" applyAlignment="1">
      <alignment horizontal="right"/>
    </xf>
    <xf numFmtId="0" fontId="1" fillId="0" borderId="0" xfId="0" applyFont="1" applyAlignment="1">
      <alignment horizontal="left" vertical="top" wrapText="1"/>
    </xf>
    <xf numFmtId="0" fontId="1" fillId="0" borderId="0" xfId="0" applyFont="1" applyBorder="1" applyAlignment="1">
      <alignment vertical="top" wrapText="1"/>
    </xf>
    <xf numFmtId="49" fontId="3" fillId="0" borderId="0" xfId="0" applyNumberFormat="1" applyFont="1" applyAlignment="1">
      <alignment horizontal="left"/>
    </xf>
    <xf numFmtId="0" fontId="1" fillId="0" borderId="0" xfId="0" applyFont="1" applyAlignment="1">
      <alignment vertical="top" wrapText="1"/>
    </xf>
    <xf numFmtId="0" fontId="1" fillId="0" borderId="0" xfId="0" applyFont="1" applyBorder="1" applyAlignment="1">
      <alignment horizontal="right" vertical="top" wrapText="1"/>
    </xf>
    <xf numFmtId="0" fontId="0" fillId="0" borderId="0" xfId="0" applyBorder="1" applyAlignment="1">
      <alignment/>
    </xf>
    <xf numFmtId="0" fontId="1" fillId="0" borderId="0" xfId="0" applyNumberFormat="1" applyFont="1" applyAlignment="1">
      <alignment vertical="top" wrapText="1"/>
    </xf>
    <xf numFmtId="0" fontId="1" fillId="0" borderId="0" xfId="0" applyNumberFormat="1"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49" fontId="0" fillId="0" borderId="0" xfId="0" applyNumberFormat="1" applyFont="1" applyAlignment="1">
      <alignment horizontal="right"/>
    </xf>
    <xf numFmtId="0" fontId="1" fillId="0" borderId="0" xfId="0" applyFont="1" applyBorder="1" applyAlignment="1">
      <alignment horizontal="right" vertical="top" wrapText="1"/>
    </xf>
    <xf numFmtId="4" fontId="0" fillId="0" borderId="10" xfId="0" applyNumberFormat="1" applyBorder="1" applyAlignment="1">
      <alignment/>
    </xf>
    <xf numFmtId="0" fontId="1" fillId="0" borderId="10" xfId="0" applyFont="1" applyBorder="1" applyAlignment="1">
      <alignment vertical="top" wrapText="1"/>
    </xf>
    <xf numFmtId="49" fontId="0" fillId="0" borderId="10" xfId="0" applyNumberFormat="1" applyBorder="1" applyAlignment="1">
      <alignment horizontal="right"/>
    </xf>
    <xf numFmtId="49" fontId="3" fillId="0" borderId="0" xfId="0" applyNumberFormat="1" applyFont="1" applyAlignment="1">
      <alignment horizontal="right"/>
    </xf>
    <xf numFmtId="4" fontId="3" fillId="0" borderId="0" xfId="0" applyNumberFormat="1" applyFont="1" applyAlignment="1">
      <alignment/>
    </xf>
    <xf numFmtId="0" fontId="4" fillId="0" borderId="10" xfId="0" applyFont="1" applyBorder="1" applyAlignment="1">
      <alignment vertical="top" wrapText="1"/>
    </xf>
    <xf numFmtId="49" fontId="3" fillId="0" borderId="10" xfId="0" applyNumberFormat="1" applyFont="1" applyBorder="1" applyAlignment="1">
      <alignment horizontal="right"/>
    </xf>
    <xf numFmtId="4" fontId="3" fillId="0" borderId="10" xfId="0" applyNumberFormat="1" applyFont="1" applyBorder="1" applyAlignment="1">
      <alignment/>
    </xf>
    <xf numFmtId="0" fontId="5" fillId="0" borderId="0" xfId="0" applyFont="1" applyAlignment="1">
      <alignment vertical="top" wrapText="1"/>
    </xf>
    <xf numFmtId="0" fontId="3" fillId="0" borderId="0" xfId="0" applyFont="1" applyAlignment="1">
      <alignment horizontal="right"/>
    </xf>
    <xf numFmtId="4" fontId="0" fillId="0" borderId="0" xfId="0" applyNumberFormat="1" applyFont="1" applyAlignment="1">
      <alignment/>
    </xf>
    <xf numFmtId="49" fontId="0" fillId="0" borderId="0" xfId="0" applyNumberFormat="1" applyFont="1" applyAlignment="1">
      <alignment horizontal="right"/>
    </xf>
    <xf numFmtId="0" fontId="6" fillId="0" borderId="0" xfId="0" applyFont="1" applyAlignment="1">
      <alignment vertical="top" wrapText="1"/>
    </xf>
    <xf numFmtId="0" fontId="6" fillId="0" borderId="0" xfId="0" applyNumberFormat="1" applyFont="1" applyAlignment="1">
      <alignment vertical="top" wrapText="1"/>
    </xf>
    <xf numFmtId="0" fontId="1" fillId="0" borderId="11" xfId="0" applyFont="1" applyBorder="1" applyAlignment="1">
      <alignment vertical="top" wrapText="1"/>
    </xf>
    <xf numFmtId="49" fontId="0" fillId="0" borderId="11" xfId="0" applyNumberFormat="1" applyBorder="1" applyAlignment="1">
      <alignment horizontal="right"/>
    </xf>
    <xf numFmtId="4" fontId="0" fillId="0" borderId="11" xfId="0" applyNumberFormat="1" applyBorder="1" applyAlignment="1">
      <alignment/>
    </xf>
    <xf numFmtId="0" fontId="7" fillId="0" borderId="0" xfId="0" applyFont="1" applyBorder="1" applyAlignment="1">
      <alignment horizontal="right" vertical="top" wrapText="1"/>
    </xf>
    <xf numFmtId="0" fontId="8" fillId="0" borderId="0" xfId="0" applyFont="1" applyAlignment="1">
      <alignment vertical="top" wrapText="1"/>
    </xf>
    <xf numFmtId="49" fontId="2" fillId="0" borderId="0" xfId="0" applyNumberFormat="1" applyFont="1" applyAlignment="1">
      <alignment horizontal="right"/>
    </xf>
    <xf numFmtId="4" fontId="2" fillId="0" borderId="0" xfId="0" applyNumberFormat="1" applyFont="1" applyAlignment="1">
      <alignment/>
    </xf>
    <xf numFmtId="0" fontId="1" fillId="0" borderId="11" xfId="0" applyFont="1" applyBorder="1" applyAlignment="1">
      <alignment vertical="top" wrapText="1"/>
    </xf>
    <xf numFmtId="0" fontId="1" fillId="0" borderId="11" xfId="0" applyNumberFormat="1" applyFont="1" applyBorder="1" applyAlignment="1">
      <alignment vertical="top" wrapText="1"/>
    </xf>
    <xf numFmtId="49" fontId="0" fillId="0" borderId="0" xfId="0" applyNumberFormat="1" applyFont="1" applyBorder="1" applyAlignment="1">
      <alignment horizontal="right"/>
    </xf>
    <xf numFmtId="49" fontId="0" fillId="0" borderId="11" xfId="0" applyNumberFormat="1" applyFont="1" applyBorder="1" applyAlignment="1">
      <alignment horizontal="right"/>
    </xf>
    <xf numFmtId="0" fontId="0" fillId="0" borderId="12" xfId="0" applyBorder="1" applyAlignment="1">
      <alignment horizontal="right"/>
    </xf>
    <xf numFmtId="0" fontId="4" fillId="0" borderId="12" xfId="0" applyFont="1" applyBorder="1" applyAlignment="1">
      <alignment vertical="top" wrapText="1"/>
    </xf>
    <xf numFmtId="49" fontId="0" fillId="0" borderId="12" xfId="0" applyNumberFormat="1" applyBorder="1" applyAlignment="1">
      <alignment horizontal="right"/>
    </xf>
    <xf numFmtId="4" fontId="0" fillId="0" borderId="12" xfId="0" applyNumberFormat="1" applyBorder="1" applyAlignment="1">
      <alignment/>
    </xf>
    <xf numFmtId="4" fontId="3" fillId="0" borderId="12" xfId="0" applyNumberFormat="1"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8"/>
  <sheetViews>
    <sheetView showZeros="0" tabSelected="1" zoomScale="120" zoomScaleNormal="120" zoomScalePageLayoutView="0" workbookViewId="0" topLeftCell="A16">
      <selection activeCell="E252" sqref="E252"/>
    </sheetView>
  </sheetViews>
  <sheetFormatPr defaultColWidth="9.140625" defaultRowHeight="12.75"/>
  <cols>
    <col min="1" max="1" width="4.7109375" style="8" customWidth="1"/>
    <col min="2" max="2" width="42.8515625" style="0" customWidth="1"/>
    <col min="3" max="3" width="4.8515625" style="2" bestFit="1" customWidth="1"/>
    <col min="4" max="4" width="9.57421875" style="3" bestFit="1" customWidth="1"/>
    <col min="5" max="5" width="11.8515625" style="3" customWidth="1"/>
    <col min="6" max="6" width="14.421875" style="3" customWidth="1"/>
    <col min="7" max="7" width="9.57421875" style="0" bestFit="1" customWidth="1"/>
  </cols>
  <sheetData>
    <row r="1" spans="1:2" ht="12.75">
      <c r="A1" s="5"/>
      <c r="B1" s="9" t="s">
        <v>27</v>
      </c>
    </row>
    <row r="2" spans="1:2" ht="12.75">
      <c r="A2" s="5"/>
      <c r="B2" s="17" t="s">
        <v>60</v>
      </c>
    </row>
    <row r="3" spans="1:2" ht="12.75">
      <c r="A3" s="5"/>
      <c r="B3" s="17" t="s">
        <v>61</v>
      </c>
    </row>
    <row r="4" spans="1:2" ht="12.75">
      <c r="A4" s="5"/>
      <c r="B4" s="17"/>
    </row>
    <row r="5" spans="1:2" ht="12.75">
      <c r="A5" s="5"/>
      <c r="B5" s="1" t="s">
        <v>28</v>
      </c>
    </row>
    <row r="6" spans="1:2" ht="25.5">
      <c r="A6" s="5"/>
      <c r="B6" s="7" t="s">
        <v>62</v>
      </c>
    </row>
    <row r="7" spans="1:2" ht="12.75">
      <c r="A7" s="5"/>
      <c r="B7" s="7" t="s">
        <v>63</v>
      </c>
    </row>
    <row r="8" spans="1:2" ht="12.75">
      <c r="A8" s="5"/>
      <c r="B8" s="7"/>
    </row>
    <row r="9" spans="1:2" ht="12.75">
      <c r="A9" s="13"/>
      <c r="B9" s="1" t="s">
        <v>64</v>
      </c>
    </row>
    <row r="10" spans="1:2" ht="12.75">
      <c r="A10" s="13"/>
      <c r="B10" s="1"/>
    </row>
    <row r="11" spans="1:2" ht="12.75">
      <c r="A11" s="13"/>
      <c r="B11" s="1" t="s">
        <v>65</v>
      </c>
    </row>
    <row r="12" spans="1:2" ht="12.75">
      <c r="A12" s="13"/>
      <c r="B12" s="1"/>
    </row>
    <row r="13" spans="1:2" ht="12.75">
      <c r="A13" s="13"/>
      <c r="B13" s="1" t="s">
        <v>1</v>
      </c>
    </row>
    <row r="14" spans="1:2" ht="30">
      <c r="A14" s="13"/>
      <c r="B14" s="30" t="s">
        <v>66</v>
      </c>
    </row>
    <row r="15" spans="1:6" ht="12.75">
      <c r="A15" s="39"/>
      <c r="B15" s="40"/>
      <c r="C15" s="41"/>
      <c r="D15" s="42"/>
      <c r="E15" s="42"/>
      <c r="F15" s="42"/>
    </row>
    <row r="16" spans="1:2" ht="12.75">
      <c r="A16" s="13"/>
      <c r="B16" s="34" t="s">
        <v>33</v>
      </c>
    </row>
    <row r="17" spans="1:2" ht="101.25">
      <c r="A17" s="13"/>
      <c r="B17" s="35" t="s">
        <v>49</v>
      </c>
    </row>
    <row r="18" spans="1:6" ht="12.75">
      <c r="A18" s="39"/>
      <c r="B18" s="40"/>
      <c r="C18" s="41"/>
      <c r="D18" s="42"/>
      <c r="E18" s="42"/>
      <c r="F18" s="42"/>
    </row>
    <row r="19" spans="1:2" ht="12.75">
      <c r="A19" s="13"/>
      <c r="B19" s="7" t="s">
        <v>37</v>
      </c>
    </row>
    <row r="20" spans="1:2" ht="12.75">
      <c r="A20" s="10"/>
      <c r="B20" s="7" t="s">
        <v>5</v>
      </c>
    </row>
    <row r="21" spans="1:6" ht="12.75">
      <c r="A21" s="13" t="s">
        <v>6</v>
      </c>
      <c r="B21" s="1" t="s">
        <v>7</v>
      </c>
      <c r="F21" s="3">
        <f>F34</f>
        <v>0</v>
      </c>
    </row>
    <row r="22" spans="1:6" ht="12.75">
      <c r="A22" s="13" t="s">
        <v>13</v>
      </c>
      <c r="B22" s="10" t="s">
        <v>12</v>
      </c>
      <c r="C22" s="4"/>
      <c r="D22" s="5"/>
      <c r="E22" s="5"/>
      <c r="F22" s="5">
        <f>F41</f>
        <v>0</v>
      </c>
    </row>
    <row r="23" spans="1:7" ht="13.5" thickBot="1">
      <c r="A23" s="13" t="s">
        <v>140</v>
      </c>
      <c r="B23" s="23" t="s">
        <v>139</v>
      </c>
      <c r="C23" s="24"/>
      <c r="D23" s="22"/>
      <c r="E23" s="22"/>
      <c r="F23" s="22">
        <f>G23*10%</f>
        <v>0</v>
      </c>
      <c r="G23" s="3">
        <f>F21+F22</f>
        <v>0</v>
      </c>
    </row>
    <row r="24" spans="1:6" ht="12.75">
      <c r="A24" s="10"/>
      <c r="B24" s="7" t="s">
        <v>38</v>
      </c>
      <c r="C24" s="25"/>
      <c r="D24" s="26"/>
      <c r="E24" s="26"/>
      <c r="F24" s="6">
        <f>SUM(F21:F23)</f>
        <v>0</v>
      </c>
    </row>
    <row r="25" spans="1:6" ht="13.5" thickBot="1">
      <c r="A25" s="10"/>
      <c r="B25" s="27" t="s">
        <v>116</v>
      </c>
      <c r="C25" s="28"/>
      <c r="D25" s="29"/>
      <c r="E25" s="29"/>
      <c r="F25" s="29">
        <f>F24*22%</f>
        <v>0</v>
      </c>
    </row>
    <row r="26" spans="1:6" ht="12.75">
      <c r="A26" s="10"/>
      <c r="B26" s="7" t="s">
        <v>39</v>
      </c>
      <c r="C26" s="25"/>
      <c r="D26" s="26"/>
      <c r="E26" s="26"/>
      <c r="F26" s="6">
        <f>SUM(F24:F25)</f>
        <v>0</v>
      </c>
    </row>
    <row r="27" spans="1:6" ht="12.75">
      <c r="A27" s="4"/>
      <c r="B27" s="2"/>
      <c r="F27" s="3">
        <f>D27*E27</f>
        <v>0</v>
      </c>
    </row>
    <row r="28" spans="1:6" ht="12.75">
      <c r="A28" s="18" t="s">
        <v>6</v>
      </c>
      <c r="B28" s="7" t="s">
        <v>7</v>
      </c>
      <c r="F28" s="3">
        <f>D28*E28</f>
        <v>0</v>
      </c>
    </row>
    <row r="29" spans="1:6" ht="12.75">
      <c r="A29" s="21">
        <v>1</v>
      </c>
      <c r="B29" s="12" t="s">
        <v>20</v>
      </c>
      <c r="F29" s="3">
        <f>F106</f>
        <v>0</v>
      </c>
    </row>
    <row r="30" spans="1:6" ht="12.75">
      <c r="A30" s="10">
        <v>2</v>
      </c>
      <c r="B30" s="1" t="s">
        <v>0</v>
      </c>
      <c r="F30" s="3">
        <f>F125</f>
        <v>0</v>
      </c>
    </row>
    <row r="31" spans="1:6" ht="12.75">
      <c r="A31" s="21">
        <v>3</v>
      </c>
      <c r="B31" s="1" t="s">
        <v>9</v>
      </c>
      <c r="F31" s="3">
        <f>F146</f>
        <v>0</v>
      </c>
    </row>
    <row r="32" spans="1:6" ht="12.75">
      <c r="A32" s="10">
        <v>4</v>
      </c>
      <c r="B32" s="1" t="s">
        <v>10</v>
      </c>
      <c r="C32" s="4"/>
      <c r="D32" s="5"/>
      <c r="E32" s="5"/>
      <c r="F32" s="5">
        <f>F169</f>
        <v>0</v>
      </c>
    </row>
    <row r="33" spans="1:6" ht="13.5" thickBot="1">
      <c r="A33" s="21">
        <v>5</v>
      </c>
      <c r="B33" s="23" t="s">
        <v>14</v>
      </c>
      <c r="C33" s="24"/>
      <c r="D33" s="22"/>
      <c r="E33" s="22"/>
      <c r="F33" s="22">
        <f>F178</f>
        <v>0</v>
      </c>
    </row>
    <row r="34" spans="1:6" ht="12.75">
      <c r="A34" s="10"/>
      <c r="B34" s="7" t="s">
        <v>15</v>
      </c>
      <c r="F34" s="6">
        <f>SUM(F29:F33)</f>
        <v>0</v>
      </c>
    </row>
    <row r="35" spans="1:6" ht="12.75">
      <c r="A35" s="5"/>
      <c r="B35" s="3"/>
      <c r="F35" s="3">
        <f>D35*E35</f>
        <v>0</v>
      </c>
    </row>
    <row r="36" spans="1:6" ht="12.75">
      <c r="A36" s="18" t="s">
        <v>8</v>
      </c>
      <c r="B36" s="7" t="s">
        <v>12</v>
      </c>
      <c r="F36" s="3">
        <f>D36*E36</f>
        <v>0</v>
      </c>
    </row>
    <row r="37" spans="1:6" ht="12.75">
      <c r="A37" s="10">
        <v>1</v>
      </c>
      <c r="B37" s="10" t="s">
        <v>40</v>
      </c>
      <c r="C37" s="4"/>
      <c r="D37" s="5"/>
      <c r="E37" s="5"/>
      <c r="F37" s="5">
        <f>F198</f>
        <v>0</v>
      </c>
    </row>
    <row r="38" spans="1:6" ht="12.75">
      <c r="A38" s="10">
        <v>2</v>
      </c>
      <c r="B38" s="10" t="s">
        <v>35</v>
      </c>
      <c r="C38" s="4"/>
      <c r="D38" s="5"/>
      <c r="E38" s="5"/>
      <c r="F38" s="5">
        <f>F215</f>
        <v>0</v>
      </c>
    </row>
    <row r="39" spans="1:6" ht="12.75">
      <c r="A39" s="10">
        <v>3</v>
      </c>
      <c r="B39" s="10" t="s">
        <v>23</v>
      </c>
      <c r="C39" s="4"/>
      <c r="D39" s="5"/>
      <c r="E39" s="5"/>
      <c r="F39" s="5">
        <f>F231</f>
        <v>0</v>
      </c>
    </row>
    <row r="40" spans="1:6" ht="13.5" thickBot="1">
      <c r="A40" s="10">
        <v>4</v>
      </c>
      <c r="B40" s="23" t="s">
        <v>120</v>
      </c>
      <c r="C40" s="24"/>
      <c r="D40" s="22"/>
      <c r="E40" s="22"/>
      <c r="F40" s="22">
        <f>F259</f>
        <v>0</v>
      </c>
    </row>
    <row r="41" spans="1:6" ht="12.75">
      <c r="A41" s="14"/>
      <c r="B41" s="7" t="s">
        <v>4</v>
      </c>
      <c r="F41" s="6">
        <f>SUM(F37:F40)</f>
        <v>0</v>
      </c>
    </row>
    <row r="42" spans="1:6" ht="12.75">
      <c r="A42" s="18" t="s">
        <v>6</v>
      </c>
      <c r="B42" s="7" t="s">
        <v>7</v>
      </c>
      <c r="F42" s="3">
        <f>D42*E42</f>
        <v>0</v>
      </c>
    </row>
    <row r="43" spans="1:3" ht="12.75">
      <c r="A43" s="18">
        <v>1</v>
      </c>
      <c r="B43" s="7" t="s">
        <v>20</v>
      </c>
      <c r="C43" s="20"/>
    </row>
    <row r="44" spans="1:3" ht="12.75">
      <c r="A44" s="18"/>
      <c r="B44" s="7"/>
      <c r="C44" s="20"/>
    </row>
    <row r="45" spans="1:3" ht="12.75">
      <c r="A45" s="18"/>
      <c r="B45" s="12" t="s">
        <v>50</v>
      </c>
      <c r="C45" s="20"/>
    </row>
    <row r="46" spans="1:3" ht="38.25">
      <c r="A46" s="18"/>
      <c r="B46" s="12" t="s">
        <v>55</v>
      </c>
      <c r="C46" s="20"/>
    </row>
    <row r="47" spans="1:3" ht="89.25">
      <c r="A47" s="18"/>
      <c r="B47" s="12" t="s">
        <v>51</v>
      </c>
      <c r="C47" s="20"/>
    </row>
    <row r="48" spans="1:6" ht="12.75">
      <c r="A48" s="21"/>
      <c r="B48" s="12"/>
      <c r="C48" s="33"/>
      <c r="D48" s="32"/>
      <c r="E48" s="32"/>
      <c r="F48" s="32"/>
    </row>
    <row r="49" spans="1:6" ht="12.75">
      <c r="A49" s="32" t="s">
        <v>42</v>
      </c>
      <c r="B49" s="32" t="s">
        <v>43</v>
      </c>
      <c r="C49" s="33" t="s">
        <v>44</v>
      </c>
      <c r="D49" s="32" t="s">
        <v>45</v>
      </c>
      <c r="E49" s="32" t="s">
        <v>46</v>
      </c>
      <c r="F49" s="32" t="s">
        <v>47</v>
      </c>
    </row>
    <row r="50" spans="1:6" ht="38.25">
      <c r="A50" s="21">
        <v>1</v>
      </c>
      <c r="B50" s="12" t="s">
        <v>67</v>
      </c>
      <c r="C50" s="2" t="s">
        <v>59</v>
      </c>
      <c r="D50" s="3">
        <v>13</v>
      </c>
      <c r="F50" s="3">
        <f>D50*E50</f>
        <v>0</v>
      </c>
    </row>
    <row r="51" spans="1:6" ht="12.75">
      <c r="A51" s="21"/>
      <c r="B51" s="12"/>
      <c r="C51" s="20"/>
      <c r="F51" s="3">
        <f aca="true" t="shared" si="0" ref="F51:F101">D51*E51</f>
        <v>0</v>
      </c>
    </row>
    <row r="52" spans="1:6" ht="25.5">
      <c r="A52" s="21">
        <v>2</v>
      </c>
      <c r="B52" s="12" t="s">
        <v>32</v>
      </c>
      <c r="C52" s="2" t="s">
        <v>99</v>
      </c>
      <c r="D52" s="3">
        <v>1</v>
      </c>
      <c r="F52" s="3">
        <f t="shared" si="0"/>
        <v>0</v>
      </c>
    </row>
    <row r="53" spans="1:6" ht="12.75">
      <c r="A53" s="21"/>
      <c r="B53" s="12"/>
      <c r="C53" s="20"/>
      <c r="F53" s="3">
        <f t="shared" si="0"/>
        <v>0</v>
      </c>
    </row>
    <row r="54" spans="1:6" ht="280.5">
      <c r="A54" s="21">
        <v>3</v>
      </c>
      <c r="B54" s="15" t="s">
        <v>48</v>
      </c>
      <c r="C54" s="2" t="s">
        <v>99</v>
      </c>
      <c r="D54" s="3">
        <v>1</v>
      </c>
      <c r="F54" s="3">
        <f t="shared" si="0"/>
        <v>0</v>
      </c>
    </row>
    <row r="55" spans="1:6" ht="12.75">
      <c r="A55" s="21"/>
      <c r="B55" s="15"/>
      <c r="C55" s="20"/>
      <c r="F55" s="3">
        <f t="shared" si="0"/>
        <v>0</v>
      </c>
    </row>
    <row r="56" spans="1:6" ht="12.75">
      <c r="A56" s="21">
        <v>5</v>
      </c>
      <c r="B56" s="15" t="s">
        <v>146</v>
      </c>
      <c r="C56" s="2" t="s">
        <v>99</v>
      </c>
      <c r="D56" s="3">
        <v>20</v>
      </c>
      <c r="F56" s="3">
        <f t="shared" si="0"/>
        <v>0</v>
      </c>
    </row>
    <row r="57" spans="1:6" ht="12.75">
      <c r="A57" s="21"/>
      <c r="B57" s="15"/>
      <c r="F57" s="3">
        <f t="shared" si="0"/>
        <v>0</v>
      </c>
    </row>
    <row r="58" spans="1:6" ht="25.5">
      <c r="A58" s="21">
        <v>6</v>
      </c>
      <c r="B58" s="15" t="s">
        <v>147</v>
      </c>
      <c r="C58" s="2" t="s">
        <v>99</v>
      </c>
      <c r="D58" s="3">
        <v>1</v>
      </c>
      <c r="F58" s="3">
        <f t="shared" si="0"/>
        <v>0</v>
      </c>
    </row>
    <row r="59" spans="1:6" ht="12.75">
      <c r="A59" s="21"/>
      <c r="B59" s="12"/>
      <c r="C59" s="20"/>
      <c r="F59" s="3">
        <f t="shared" si="0"/>
        <v>0</v>
      </c>
    </row>
    <row r="60" spans="1:6" ht="38.25">
      <c r="A60" s="21">
        <v>7</v>
      </c>
      <c r="B60" s="12" t="s">
        <v>68</v>
      </c>
      <c r="C60" s="2" t="s">
        <v>57</v>
      </c>
      <c r="D60" s="3">
        <v>38</v>
      </c>
      <c r="F60" s="3">
        <f t="shared" si="0"/>
        <v>0</v>
      </c>
    </row>
    <row r="61" spans="1:6" ht="12.75">
      <c r="A61" s="21"/>
      <c r="B61" s="12"/>
      <c r="F61" s="3">
        <f t="shared" si="0"/>
        <v>0</v>
      </c>
    </row>
    <row r="62" spans="1:6" ht="89.25">
      <c r="A62" s="21">
        <v>8</v>
      </c>
      <c r="B62" s="12" t="s">
        <v>69</v>
      </c>
      <c r="C62" s="2" t="s">
        <v>59</v>
      </c>
      <c r="D62" s="3">
        <v>12</v>
      </c>
      <c r="F62" s="3">
        <f t="shared" si="0"/>
        <v>0</v>
      </c>
    </row>
    <row r="63" spans="1:6" ht="12.75">
      <c r="A63" s="21"/>
      <c r="B63" s="12"/>
      <c r="F63" s="3">
        <f t="shared" si="0"/>
        <v>0</v>
      </c>
    </row>
    <row r="64" spans="1:6" ht="51">
      <c r="A64" s="21">
        <v>9</v>
      </c>
      <c r="B64" s="12" t="s">
        <v>131</v>
      </c>
      <c r="C64" s="2" t="s">
        <v>57</v>
      </c>
      <c r="D64" s="3">
        <v>68</v>
      </c>
      <c r="F64" s="3">
        <f t="shared" si="0"/>
        <v>0</v>
      </c>
    </row>
    <row r="65" spans="1:6" ht="12.75">
      <c r="A65" s="21"/>
      <c r="B65" s="12"/>
      <c r="F65" s="3">
        <f t="shared" si="0"/>
        <v>0</v>
      </c>
    </row>
    <row r="66" spans="1:6" ht="38.25">
      <c r="A66" s="21">
        <v>10</v>
      </c>
      <c r="B66" s="12" t="s">
        <v>132</v>
      </c>
      <c r="C66" s="2" t="s">
        <v>57</v>
      </c>
      <c r="D66" s="3">
        <v>21</v>
      </c>
      <c r="F66" s="3">
        <f t="shared" si="0"/>
        <v>0</v>
      </c>
    </row>
    <row r="67" spans="1:6" ht="12.75">
      <c r="A67" s="21"/>
      <c r="B67" s="12"/>
      <c r="F67" s="3">
        <f t="shared" si="0"/>
        <v>0</v>
      </c>
    </row>
    <row r="68" spans="1:6" ht="25.5">
      <c r="A68" s="21">
        <v>11</v>
      </c>
      <c r="B68" s="12" t="s">
        <v>56</v>
      </c>
      <c r="C68" s="2" t="s">
        <v>57</v>
      </c>
      <c r="D68" s="3">
        <v>15</v>
      </c>
      <c r="F68" s="3">
        <f t="shared" si="0"/>
        <v>0</v>
      </c>
    </row>
    <row r="69" spans="1:6" ht="12.75">
      <c r="A69" s="21"/>
      <c r="B69" s="12"/>
      <c r="F69" s="3">
        <f t="shared" si="0"/>
        <v>0</v>
      </c>
    </row>
    <row r="70" spans="1:6" ht="25.5">
      <c r="A70" s="21">
        <v>12</v>
      </c>
      <c r="B70" s="12" t="s">
        <v>133</v>
      </c>
      <c r="C70" s="2" t="s">
        <v>57</v>
      </c>
      <c r="D70" s="3">
        <v>14</v>
      </c>
      <c r="F70" s="3">
        <f t="shared" si="0"/>
        <v>0</v>
      </c>
    </row>
    <row r="71" spans="1:6" ht="12.75">
      <c r="A71" s="21"/>
      <c r="B71" s="12"/>
      <c r="F71" s="3">
        <f t="shared" si="0"/>
        <v>0</v>
      </c>
    </row>
    <row r="72" spans="1:6" ht="25.5">
      <c r="A72" s="21">
        <v>13</v>
      </c>
      <c r="B72" s="12" t="s">
        <v>134</v>
      </c>
      <c r="C72" s="2" t="s">
        <v>57</v>
      </c>
      <c r="D72" s="3">
        <v>11</v>
      </c>
      <c r="F72" s="3">
        <f t="shared" si="0"/>
        <v>0</v>
      </c>
    </row>
    <row r="73" spans="1:6" ht="12.75">
      <c r="A73" s="21"/>
      <c r="B73" s="12"/>
      <c r="F73" s="3">
        <f t="shared" si="0"/>
        <v>0</v>
      </c>
    </row>
    <row r="74" spans="1:6" ht="38.25">
      <c r="A74" s="21">
        <v>14</v>
      </c>
      <c r="B74" s="12" t="s">
        <v>70</v>
      </c>
      <c r="C74" s="2" t="s">
        <v>57</v>
      </c>
      <c r="D74" s="3">
        <v>19</v>
      </c>
      <c r="F74" s="3">
        <f t="shared" si="0"/>
        <v>0</v>
      </c>
    </row>
    <row r="75" spans="1:6" ht="12.75">
      <c r="A75" s="21"/>
      <c r="B75" s="12"/>
      <c r="F75" s="3">
        <f t="shared" si="0"/>
        <v>0</v>
      </c>
    </row>
    <row r="76" spans="1:6" ht="38.25">
      <c r="A76" s="21">
        <v>15</v>
      </c>
      <c r="B76" s="12" t="s">
        <v>71</v>
      </c>
      <c r="C76" s="2" t="s">
        <v>57</v>
      </c>
      <c r="D76" s="3">
        <v>16</v>
      </c>
      <c r="F76" s="3">
        <f t="shared" si="0"/>
        <v>0</v>
      </c>
    </row>
    <row r="77" spans="1:6" ht="12.75">
      <c r="A77" s="21"/>
      <c r="B77" s="12"/>
      <c r="F77" s="3">
        <f t="shared" si="0"/>
        <v>0</v>
      </c>
    </row>
    <row r="78" spans="1:6" ht="63.75">
      <c r="A78" s="21">
        <v>16</v>
      </c>
      <c r="B78" s="12" t="s">
        <v>72</v>
      </c>
      <c r="C78" s="2" t="s">
        <v>99</v>
      </c>
      <c r="D78" s="3">
        <v>1</v>
      </c>
      <c r="F78" s="3">
        <f t="shared" si="0"/>
        <v>0</v>
      </c>
    </row>
    <row r="79" spans="1:6" ht="12.75">
      <c r="A79" s="21"/>
      <c r="B79" s="12"/>
      <c r="F79" s="3">
        <f t="shared" si="0"/>
        <v>0</v>
      </c>
    </row>
    <row r="80" spans="1:6" ht="38.25">
      <c r="A80" s="21">
        <v>17</v>
      </c>
      <c r="B80" s="12" t="s">
        <v>73</v>
      </c>
      <c r="C80" s="2" t="s">
        <v>99</v>
      </c>
      <c r="D80" s="3">
        <v>2</v>
      </c>
      <c r="F80" s="3">
        <f t="shared" si="0"/>
        <v>0</v>
      </c>
    </row>
    <row r="81" spans="1:6" ht="12.75">
      <c r="A81" s="21"/>
      <c r="B81" s="12"/>
      <c r="F81" s="3">
        <f t="shared" si="0"/>
        <v>0</v>
      </c>
    </row>
    <row r="82" spans="1:6" ht="25.5">
      <c r="A82" s="21">
        <v>18</v>
      </c>
      <c r="B82" s="12" t="s">
        <v>80</v>
      </c>
      <c r="C82" s="2" t="s">
        <v>57</v>
      </c>
      <c r="D82" s="3">
        <v>89</v>
      </c>
      <c r="F82" s="3">
        <f t="shared" si="0"/>
        <v>0</v>
      </c>
    </row>
    <row r="83" spans="1:6" ht="12.75">
      <c r="A83" s="21"/>
      <c r="B83" s="12"/>
      <c r="F83" s="3">
        <f t="shared" si="0"/>
        <v>0</v>
      </c>
    </row>
    <row r="84" spans="1:6" ht="25.5">
      <c r="A84" s="21">
        <v>19</v>
      </c>
      <c r="B84" s="12" t="s">
        <v>74</v>
      </c>
      <c r="C84" s="2" t="s">
        <v>59</v>
      </c>
      <c r="D84" s="3">
        <v>36</v>
      </c>
      <c r="F84" s="3">
        <f t="shared" si="0"/>
        <v>0</v>
      </c>
    </row>
    <row r="85" spans="1:6" ht="12.75">
      <c r="A85" s="21"/>
      <c r="B85" s="12"/>
      <c r="F85" s="3">
        <f t="shared" si="0"/>
        <v>0</v>
      </c>
    </row>
    <row r="86" spans="1:6" ht="51">
      <c r="A86" s="21">
        <v>20</v>
      </c>
      <c r="B86" s="12" t="s">
        <v>75</v>
      </c>
      <c r="C86" s="2" t="s">
        <v>57</v>
      </c>
      <c r="D86" s="3">
        <v>40</v>
      </c>
      <c r="F86" s="3">
        <f t="shared" si="0"/>
        <v>0</v>
      </c>
    </row>
    <row r="87" spans="1:6" ht="12.75">
      <c r="A87" s="21"/>
      <c r="B87" s="12"/>
      <c r="F87" s="3">
        <f t="shared" si="0"/>
        <v>0</v>
      </c>
    </row>
    <row r="88" spans="1:6" ht="51">
      <c r="A88" s="21">
        <v>21</v>
      </c>
      <c r="B88" s="12" t="s">
        <v>76</v>
      </c>
      <c r="C88" s="2" t="s">
        <v>57</v>
      </c>
      <c r="D88" s="3">
        <v>28</v>
      </c>
      <c r="F88" s="3">
        <f t="shared" si="0"/>
        <v>0</v>
      </c>
    </row>
    <row r="89" spans="1:6" ht="12.75">
      <c r="A89" s="21"/>
      <c r="B89" s="12"/>
      <c r="F89" s="3">
        <f t="shared" si="0"/>
        <v>0</v>
      </c>
    </row>
    <row r="90" spans="1:6" ht="12.75">
      <c r="A90" s="21"/>
      <c r="B90" s="12"/>
      <c r="F90" s="3">
        <f t="shared" si="0"/>
        <v>0</v>
      </c>
    </row>
    <row r="91" spans="1:6" ht="51">
      <c r="A91" s="21">
        <v>23</v>
      </c>
      <c r="B91" s="12" t="s">
        <v>77</v>
      </c>
      <c r="C91" s="2" t="s">
        <v>100</v>
      </c>
      <c r="D91" s="3">
        <v>2</v>
      </c>
      <c r="F91" s="3">
        <f t="shared" si="0"/>
        <v>0</v>
      </c>
    </row>
    <row r="92" spans="1:6" ht="12.75">
      <c r="A92" s="21"/>
      <c r="B92" s="12"/>
      <c r="C92" s="20"/>
      <c r="F92" s="3">
        <f t="shared" si="0"/>
        <v>0</v>
      </c>
    </row>
    <row r="93" spans="1:6" ht="38.25">
      <c r="A93" s="21">
        <v>24</v>
      </c>
      <c r="B93" s="1" t="s">
        <v>78</v>
      </c>
      <c r="C93" s="2" t="s">
        <v>99</v>
      </c>
      <c r="D93" s="3">
        <v>2</v>
      </c>
      <c r="F93" s="3">
        <f t="shared" si="0"/>
        <v>0</v>
      </c>
    </row>
    <row r="94" spans="1:6" ht="12.75">
      <c r="A94" s="21"/>
      <c r="B94" s="15"/>
      <c r="C94" s="33"/>
      <c r="F94" s="3">
        <f t="shared" si="0"/>
        <v>0</v>
      </c>
    </row>
    <row r="95" spans="1:6" ht="25.5">
      <c r="A95" s="21">
        <v>25</v>
      </c>
      <c r="B95" s="12" t="s">
        <v>135</v>
      </c>
      <c r="C95" s="2" t="s">
        <v>99</v>
      </c>
      <c r="D95" s="3">
        <v>1</v>
      </c>
      <c r="F95" s="3">
        <f t="shared" si="0"/>
        <v>0</v>
      </c>
    </row>
    <row r="96" spans="1:6" ht="12.75">
      <c r="A96" s="21"/>
      <c r="B96" s="1"/>
      <c r="F96" s="3">
        <f t="shared" si="0"/>
        <v>0</v>
      </c>
    </row>
    <row r="97" spans="1:6" ht="38.25">
      <c r="A97" s="21">
        <v>26</v>
      </c>
      <c r="B97" s="16" t="s">
        <v>79</v>
      </c>
      <c r="C97" s="2" t="s">
        <v>57</v>
      </c>
      <c r="D97" s="3">
        <v>68</v>
      </c>
      <c r="F97" s="3">
        <f t="shared" si="0"/>
        <v>0</v>
      </c>
    </row>
    <row r="98" spans="1:6" ht="12.75">
      <c r="A98" s="21"/>
      <c r="B98" s="1"/>
      <c r="C98" s="33"/>
      <c r="F98" s="3">
        <f t="shared" si="0"/>
        <v>0</v>
      </c>
    </row>
    <row r="99" spans="1:6" ht="25.5">
      <c r="A99" s="21">
        <v>32</v>
      </c>
      <c r="B99" s="1" t="s">
        <v>130</v>
      </c>
      <c r="C99" s="33" t="s">
        <v>57</v>
      </c>
      <c r="D99" s="3">
        <v>1.5</v>
      </c>
      <c r="F99" s="3">
        <f t="shared" si="0"/>
        <v>0</v>
      </c>
    </row>
    <row r="100" spans="1:6" ht="12.75">
      <c r="A100" s="21"/>
      <c r="B100" s="1"/>
      <c r="F100" s="3">
        <f t="shared" si="0"/>
        <v>0</v>
      </c>
    </row>
    <row r="101" spans="1:6" ht="63.75">
      <c r="A101" s="21">
        <v>33</v>
      </c>
      <c r="B101" s="1" t="s">
        <v>81</v>
      </c>
      <c r="C101" s="2" t="s">
        <v>57</v>
      </c>
      <c r="D101" s="3">
        <v>30</v>
      </c>
      <c r="F101" s="3">
        <f t="shared" si="0"/>
        <v>0</v>
      </c>
    </row>
    <row r="102" spans="1:6" ht="12.75">
      <c r="A102" s="21"/>
      <c r="B102" s="1"/>
      <c r="F102" s="3">
        <f>D102*E102</f>
        <v>0</v>
      </c>
    </row>
    <row r="103" spans="1:6" ht="25.5">
      <c r="A103" s="21">
        <v>34</v>
      </c>
      <c r="B103" s="1" t="s">
        <v>136</v>
      </c>
      <c r="C103" s="2" t="s">
        <v>57</v>
      </c>
      <c r="D103" s="3">
        <v>11</v>
      </c>
      <c r="F103" s="3">
        <f>D103*E103</f>
        <v>0</v>
      </c>
    </row>
    <row r="104" spans="1:6" ht="12.75">
      <c r="A104" s="21"/>
      <c r="B104" s="1"/>
      <c r="F104" s="3">
        <f>D104*E104</f>
        <v>0</v>
      </c>
    </row>
    <row r="105" spans="1:6" ht="25.5">
      <c r="A105" s="21">
        <v>35</v>
      </c>
      <c r="B105" s="36" t="s">
        <v>137</v>
      </c>
      <c r="C105" s="37" t="s">
        <v>57</v>
      </c>
      <c r="D105" s="38">
        <v>10</v>
      </c>
      <c r="E105" s="38"/>
      <c r="F105" s="38">
        <f>D105*E105</f>
        <v>0</v>
      </c>
    </row>
    <row r="106" spans="1:6" ht="25.5">
      <c r="A106" s="18"/>
      <c r="B106" s="7" t="s">
        <v>21</v>
      </c>
      <c r="C106" s="20"/>
      <c r="F106" s="6">
        <f>SUM(F50:F105)</f>
        <v>0</v>
      </c>
    </row>
    <row r="107" spans="1:6" ht="12.75">
      <c r="A107" s="19"/>
      <c r="B107" s="7"/>
      <c r="F107" s="3">
        <f>D107*E107</f>
        <v>0</v>
      </c>
    </row>
    <row r="108" spans="1:6" ht="12.75">
      <c r="A108" s="19">
        <v>2</v>
      </c>
      <c r="B108" s="7" t="s">
        <v>29</v>
      </c>
      <c r="F108" s="3">
        <f>D108*E108</f>
        <v>0</v>
      </c>
    </row>
    <row r="109" spans="1:2" ht="12.75">
      <c r="A109" s="19"/>
      <c r="B109" s="12" t="s">
        <v>16</v>
      </c>
    </row>
    <row r="110" spans="1:2" ht="114.75">
      <c r="A110" s="19"/>
      <c r="B110" s="15" t="s">
        <v>34</v>
      </c>
    </row>
    <row r="111" spans="1:6" ht="12.75">
      <c r="A111" s="32" t="s">
        <v>42</v>
      </c>
      <c r="B111" s="32" t="s">
        <v>43</v>
      </c>
      <c r="C111" s="33" t="s">
        <v>44</v>
      </c>
      <c r="D111" s="32" t="s">
        <v>45</v>
      </c>
      <c r="E111" s="32" t="s">
        <v>46</v>
      </c>
      <c r="F111" s="32" t="s">
        <v>47</v>
      </c>
    </row>
    <row r="112" spans="1:6" ht="102">
      <c r="A112" s="10">
        <v>1</v>
      </c>
      <c r="B112" s="15" t="s">
        <v>101</v>
      </c>
      <c r="C112" s="2" t="s">
        <v>100</v>
      </c>
      <c r="D112" s="3">
        <v>12</v>
      </c>
      <c r="F112" s="3">
        <f aca="true" t="shared" si="1" ref="F112:F124">D112*E112</f>
        <v>0</v>
      </c>
    </row>
    <row r="113" spans="1:6" ht="12.75">
      <c r="A113" s="10"/>
      <c r="B113" s="12"/>
      <c r="F113" s="3">
        <f t="shared" si="1"/>
        <v>0</v>
      </c>
    </row>
    <row r="114" spans="1:6" ht="76.5">
      <c r="A114" s="10">
        <v>2</v>
      </c>
      <c r="B114" s="15" t="s">
        <v>95</v>
      </c>
      <c r="C114" s="2" t="s">
        <v>100</v>
      </c>
      <c r="D114" s="3">
        <v>8</v>
      </c>
      <c r="F114" s="3">
        <f t="shared" si="1"/>
        <v>0</v>
      </c>
    </row>
    <row r="115" spans="1:6" ht="12.75">
      <c r="A115" s="10"/>
      <c r="F115" s="3">
        <f t="shared" si="1"/>
        <v>0</v>
      </c>
    </row>
    <row r="116" spans="1:6" ht="38.25">
      <c r="A116" s="10">
        <v>3</v>
      </c>
      <c r="B116" s="12" t="s">
        <v>84</v>
      </c>
      <c r="C116" s="2" t="s">
        <v>57</v>
      </c>
      <c r="D116" s="3">
        <v>13</v>
      </c>
      <c r="F116" s="3">
        <f t="shared" si="1"/>
        <v>0</v>
      </c>
    </row>
    <row r="117" spans="1:6" ht="12.75">
      <c r="A117" s="10"/>
      <c r="B117" s="12"/>
      <c r="F117" s="3">
        <f t="shared" si="1"/>
        <v>0</v>
      </c>
    </row>
    <row r="118" spans="1:6" ht="38.25">
      <c r="A118" s="10">
        <v>4</v>
      </c>
      <c r="B118" s="12" t="s">
        <v>82</v>
      </c>
      <c r="C118" s="2" t="s">
        <v>57</v>
      </c>
      <c r="D118" s="3">
        <v>19</v>
      </c>
      <c r="F118" s="3">
        <f t="shared" si="1"/>
        <v>0</v>
      </c>
    </row>
    <row r="119" spans="1:6" ht="12.75">
      <c r="A119" s="10"/>
      <c r="B119" s="12"/>
      <c r="F119" s="3">
        <f t="shared" si="1"/>
        <v>0</v>
      </c>
    </row>
    <row r="120" spans="1:6" ht="76.5">
      <c r="A120" s="10">
        <v>6</v>
      </c>
      <c r="B120" s="12" t="s">
        <v>85</v>
      </c>
      <c r="C120" s="2" t="s">
        <v>100</v>
      </c>
      <c r="D120" s="3">
        <v>4</v>
      </c>
      <c r="F120" s="3">
        <f t="shared" si="1"/>
        <v>0</v>
      </c>
    </row>
    <row r="121" spans="1:6" ht="12.75">
      <c r="A121" s="10"/>
      <c r="B121" s="12"/>
      <c r="F121" s="3">
        <f t="shared" si="1"/>
        <v>0</v>
      </c>
    </row>
    <row r="122" spans="1:6" ht="63.75">
      <c r="A122" s="10">
        <v>7</v>
      </c>
      <c r="B122" s="12" t="s">
        <v>83</v>
      </c>
      <c r="C122" s="2" t="s">
        <v>100</v>
      </c>
      <c r="D122" s="3">
        <v>2</v>
      </c>
      <c r="F122" s="3">
        <f t="shared" si="1"/>
        <v>0</v>
      </c>
    </row>
    <row r="123" spans="1:6" ht="12.75">
      <c r="A123" s="10"/>
      <c r="B123" s="12"/>
      <c r="F123" s="3">
        <f t="shared" si="1"/>
        <v>0</v>
      </c>
    </row>
    <row r="124" spans="1:6" ht="38.25">
      <c r="A124" s="10">
        <v>9</v>
      </c>
      <c r="B124" s="43" t="s">
        <v>149</v>
      </c>
      <c r="C124" s="37" t="s">
        <v>99</v>
      </c>
      <c r="D124" s="38">
        <v>1</v>
      </c>
      <c r="E124" s="38"/>
      <c r="F124" s="38">
        <f t="shared" si="1"/>
        <v>0</v>
      </c>
    </row>
    <row r="125" spans="1:6" ht="12.75">
      <c r="A125" s="5"/>
      <c r="B125" s="6" t="s">
        <v>22</v>
      </c>
      <c r="F125" s="6">
        <f>SUM(F112:F124)</f>
        <v>0</v>
      </c>
    </row>
    <row r="126" spans="1:6" ht="12.75">
      <c r="A126" s="5"/>
      <c r="B126" s="3"/>
      <c r="F126" s="3">
        <f>D126*E126</f>
        <v>0</v>
      </c>
    </row>
    <row r="127" spans="1:6" ht="12.75">
      <c r="A127" s="19">
        <v>3</v>
      </c>
      <c r="B127" s="7" t="s">
        <v>9</v>
      </c>
      <c r="F127" s="3">
        <f>D127*E127</f>
        <v>0</v>
      </c>
    </row>
    <row r="128" spans="1:6" ht="12.75">
      <c r="A128" s="32" t="s">
        <v>42</v>
      </c>
      <c r="B128" s="32" t="s">
        <v>43</v>
      </c>
      <c r="C128" s="33" t="s">
        <v>44</v>
      </c>
      <c r="D128" s="32" t="s">
        <v>45</v>
      </c>
      <c r="E128" s="32" t="s">
        <v>46</v>
      </c>
      <c r="F128" s="32" t="s">
        <v>47</v>
      </c>
    </row>
    <row r="129" spans="1:6" ht="51">
      <c r="A129" s="10">
        <v>1</v>
      </c>
      <c r="B129" s="12" t="s">
        <v>86</v>
      </c>
      <c r="C129" s="2" t="s">
        <v>100</v>
      </c>
      <c r="D129" s="3">
        <v>1.5</v>
      </c>
      <c r="F129" s="3">
        <f>D129*E129</f>
        <v>0</v>
      </c>
    </row>
    <row r="130" spans="1:6" ht="12.75">
      <c r="A130" s="10"/>
      <c r="B130" s="12"/>
      <c r="F130" s="3">
        <f aca="true" t="shared" si="2" ref="F130:F145">D130*E130</f>
        <v>0</v>
      </c>
    </row>
    <row r="131" spans="1:6" ht="76.5">
      <c r="A131" s="10">
        <v>2</v>
      </c>
      <c r="B131" s="12" t="s">
        <v>154</v>
      </c>
      <c r="C131" s="2" t="s">
        <v>100</v>
      </c>
      <c r="D131" s="3">
        <v>9</v>
      </c>
      <c r="F131" s="3">
        <f t="shared" si="2"/>
        <v>0</v>
      </c>
    </row>
    <row r="132" spans="1:6" ht="12.75">
      <c r="A132" s="10"/>
      <c r="B132" s="12"/>
      <c r="F132" s="3">
        <f t="shared" si="2"/>
        <v>0</v>
      </c>
    </row>
    <row r="133" spans="1:6" ht="63.75">
      <c r="A133" s="10">
        <v>3</v>
      </c>
      <c r="B133" s="12" t="s">
        <v>93</v>
      </c>
      <c r="C133" s="2" t="s">
        <v>100</v>
      </c>
      <c r="D133" s="3">
        <v>5</v>
      </c>
      <c r="F133" s="3">
        <f t="shared" si="2"/>
        <v>0</v>
      </c>
    </row>
    <row r="134" spans="1:6" ht="12.75">
      <c r="A134" s="10"/>
      <c r="B134" s="12"/>
      <c r="F134" s="3">
        <f t="shared" si="2"/>
        <v>0</v>
      </c>
    </row>
    <row r="135" spans="1:6" ht="51">
      <c r="A135" s="10">
        <v>4</v>
      </c>
      <c r="B135" s="12" t="s">
        <v>94</v>
      </c>
      <c r="C135" s="2" t="s">
        <v>100</v>
      </c>
      <c r="D135" s="3">
        <v>1</v>
      </c>
      <c r="F135" s="3">
        <f>D135*E135</f>
        <v>0</v>
      </c>
    </row>
    <row r="136" spans="1:6" ht="12.75">
      <c r="A136" s="10"/>
      <c r="B136" s="12"/>
      <c r="F136" s="3">
        <f t="shared" si="2"/>
        <v>0</v>
      </c>
    </row>
    <row r="137" spans="1:6" ht="89.25">
      <c r="A137" s="10">
        <v>5</v>
      </c>
      <c r="B137" s="1" t="s">
        <v>87</v>
      </c>
      <c r="C137" s="2" t="s">
        <v>99</v>
      </c>
      <c r="D137" s="3">
        <v>50</v>
      </c>
      <c r="F137" s="3">
        <f t="shared" si="2"/>
        <v>0</v>
      </c>
    </row>
    <row r="138" spans="1:6" ht="12.75">
      <c r="A138" s="10"/>
      <c r="B138" s="1"/>
      <c r="F138" s="3">
        <f t="shared" si="2"/>
        <v>0</v>
      </c>
    </row>
    <row r="139" spans="1:6" ht="63.75">
      <c r="A139" s="10">
        <v>6</v>
      </c>
      <c r="B139" s="1" t="s">
        <v>52</v>
      </c>
      <c r="C139" s="2" t="s">
        <v>57</v>
      </c>
      <c r="D139" s="3">
        <v>2</v>
      </c>
      <c r="F139" s="3">
        <f t="shared" si="2"/>
        <v>0</v>
      </c>
    </row>
    <row r="140" spans="1:6" ht="12.75">
      <c r="A140" s="10"/>
      <c r="B140" s="1"/>
      <c r="F140" s="3">
        <f t="shared" si="2"/>
        <v>0</v>
      </c>
    </row>
    <row r="141" spans="1:6" ht="25.5">
      <c r="A141" s="10">
        <v>7</v>
      </c>
      <c r="B141" s="1" t="s">
        <v>30</v>
      </c>
      <c r="C141" s="2" t="s">
        <v>103</v>
      </c>
      <c r="D141" s="3">
        <v>300</v>
      </c>
      <c r="F141" s="3">
        <f t="shared" si="2"/>
        <v>0</v>
      </c>
    </row>
    <row r="142" spans="1:6" ht="12.75">
      <c r="A142" s="10"/>
      <c r="B142" s="1"/>
      <c r="F142" s="3">
        <f t="shared" si="2"/>
        <v>0</v>
      </c>
    </row>
    <row r="143" spans="1:6" ht="12.75">
      <c r="A143" s="10">
        <v>8</v>
      </c>
      <c r="B143" s="1" t="s">
        <v>102</v>
      </c>
      <c r="C143" s="4" t="s">
        <v>103</v>
      </c>
      <c r="D143" s="5">
        <v>400</v>
      </c>
      <c r="E143" s="5"/>
      <c r="F143" s="3">
        <f t="shared" si="2"/>
        <v>0</v>
      </c>
    </row>
    <row r="144" spans="1:6" ht="12.75">
      <c r="A144" s="10"/>
      <c r="B144" s="1"/>
      <c r="C144" s="4"/>
      <c r="D144" s="5"/>
      <c r="E144" s="5"/>
      <c r="F144" s="3">
        <f t="shared" si="2"/>
        <v>0</v>
      </c>
    </row>
    <row r="145" spans="1:6" ht="25.5">
      <c r="A145" s="10">
        <v>9</v>
      </c>
      <c r="B145" s="36" t="s">
        <v>31</v>
      </c>
      <c r="C145" s="37" t="s">
        <v>103</v>
      </c>
      <c r="D145" s="38">
        <v>700</v>
      </c>
      <c r="E145" s="38"/>
      <c r="F145" s="38">
        <f t="shared" si="2"/>
        <v>0</v>
      </c>
    </row>
    <row r="146" spans="1:7" ht="12.75">
      <c r="A146" s="5"/>
      <c r="B146" s="6" t="s">
        <v>17</v>
      </c>
      <c r="F146" s="6">
        <f>SUM(F129:F145)</f>
        <v>0</v>
      </c>
      <c r="G146" s="3"/>
    </row>
    <row r="147" spans="1:7" ht="12.75">
      <c r="A147" s="5"/>
      <c r="B147" s="3"/>
      <c r="F147" s="3">
        <f>D147*E147</f>
        <v>0</v>
      </c>
      <c r="G147" s="3"/>
    </row>
    <row r="148" spans="1:7" ht="12.75">
      <c r="A148" s="19">
        <v>4</v>
      </c>
      <c r="B148" s="7" t="s">
        <v>10</v>
      </c>
      <c r="F148" s="3">
        <f>D148*E148</f>
        <v>0</v>
      </c>
      <c r="G148" s="3"/>
    </row>
    <row r="149" spans="1:7" ht="12.75">
      <c r="A149" s="32" t="s">
        <v>42</v>
      </c>
      <c r="B149" s="32" t="s">
        <v>43</v>
      </c>
      <c r="C149" s="33" t="s">
        <v>44</v>
      </c>
      <c r="D149" s="32" t="s">
        <v>45</v>
      </c>
      <c r="E149" s="32" t="s">
        <v>46</v>
      </c>
      <c r="F149" s="32" t="s">
        <v>47</v>
      </c>
      <c r="G149" s="3"/>
    </row>
    <row r="150" spans="1:6" ht="76.5">
      <c r="A150" s="10">
        <v>1</v>
      </c>
      <c r="B150" s="1" t="s">
        <v>88</v>
      </c>
      <c r="C150" s="4" t="s">
        <v>57</v>
      </c>
      <c r="D150" s="5">
        <v>68</v>
      </c>
      <c r="E150" s="5"/>
      <c r="F150" s="3">
        <f>D150*E150</f>
        <v>0</v>
      </c>
    </row>
    <row r="151" spans="1:6" ht="12.75">
      <c r="A151" s="10"/>
      <c r="B151" s="1"/>
      <c r="C151" s="4"/>
      <c r="D151" s="5"/>
      <c r="E151" s="5"/>
      <c r="F151" s="3">
        <f aca="true" t="shared" si="3" ref="F151:F168">D151*E151</f>
        <v>0</v>
      </c>
    </row>
    <row r="152" spans="1:6" ht="89.25">
      <c r="A152" s="10">
        <v>2</v>
      </c>
      <c r="B152" s="1" t="s">
        <v>89</v>
      </c>
      <c r="C152" s="2" t="s">
        <v>57</v>
      </c>
      <c r="D152" s="3">
        <v>4</v>
      </c>
      <c r="F152" s="3">
        <f t="shared" si="3"/>
        <v>0</v>
      </c>
    </row>
    <row r="153" spans="1:6" ht="12.75">
      <c r="A153" s="10"/>
      <c r="B153" s="1"/>
      <c r="F153" s="3">
        <f t="shared" si="3"/>
        <v>0</v>
      </c>
    </row>
    <row r="154" spans="1:6" ht="51">
      <c r="A154" s="10">
        <v>3</v>
      </c>
      <c r="B154" s="1" t="s">
        <v>90</v>
      </c>
      <c r="C154" s="2" t="s">
        <v>59</v>
      </c>
      <c r="D154" s="3">
        <v>13</v>
      </c>
      <c r="F154" s="3">
        <f t="shared" si="3"/>
        <v>0</v>
      </c>
    </row>
    <row r="155" spans="1:6" ht="12.75">
      <c r="A155" s="10"/>
      <c r="B155" s="1"/>
      <c r="F155" s="3">
        <f t="shared" si="3"/>
        <v>0</v>
      </c>
    </row>
    <row r="156" spans="1:6" ht="89.25">
      <c r="A156" s="10">
        <v>4</v>
      </c>
      <c r="B156" s="16" t="s">
        <v>91</v>
      </c>
      <c r="C156" s="2" t="s">
        <v>57</v>
      </c>
      <c r="D156" s="3">
        <v>28</v>
      </c>
      <c r="F156" s="3">
        <f t="shared" si="3"/>
        <v>0</v>
      </c>
    </row>
    <row r="157" spans="1:6" ht="12.75">
      <c r="A157" s="10"/>
      <c r="B157" s="16"/>
      <c r="F157" s="3">
        <f t="shared" si="3"/>
        <v>0</v>
      </c>
    </row>
    <row r="158" spans="1:6" ht="38.25">
      <c r="A158" s="10">
        <v>5</v>
      </c>
      <c r="B158" s="16" t="s">
        <v>92</v>
      </c>
      <c r="C158" s="2" t="s">
        <v>57</v>
      </c>
      <c r="D158" s="3">
        <v>40</v>
      </c>
      <c r="F158" s="3">
        <f t="shared" si="3"/>
        <v>0</v>
      </c>
    </row>
    <row r="159" spans="1:6" ht="12.75">
      <c r="A159" s="10"/>
      <c r="B159" s="16"/>
      <c r="F159" s="3">
        <f t="shared" si="3"/>
        <v>0</v>
      </c>
    </row>
    <row r="160" spans="1:6" ht="51">
      <c r="A160" s="10">
        <v>6</v>
      </c>
      <c r="B160" s="16" t="s">
        <v>117</v>
      </c>
      <c r="C160" s="2" t="s">
        <v>59</v>
      </c>
      <c r="D160" s="3">
        <v>5.5</v>
      </c>
      <c r="F160" s="3">
        <f t="shared" si="3"/>
        <v>0</v>
      </c>
    </row>
    <row r="161" spans="1:6" ht="12.75">
      <c r="A161" s="10"/>
      <c r="F161" s="3">
        <f t="shared" si="3"/>
        <v>0</v>
      </c>
    </row>
    <row r="162" spans="1:6" ht="51">
      <c r="A162" s="10">
        <v>7</v>
      </c>
      <c r="B162" s="1" t="s">
        <v>115</v>
      </c>
      <c r="C162" s="2" t="s">
        <v>57</v>
      </c>
      <c r="D162" s="3">
        <v>100</v>
      </c>
      <c r="F162" s="3">
        <f t="shared" si="3"/>
        <v>0</v>
      </c>
    </row>
    <row r="163" spans="1:6" ht="12.75">
      <c r="A163" s="10"/>
      <c r="B163" s="1"/>
      <c r="F163" s="3">
        <f t="shared" si="3"/>
        <v>0</v>
      </c>
    </row>
    <row r="164" spans="1:6" ht="76.5">
      <c r="A164" s="10">
        <v>8</v>
      </c>
      <c r="B164" s="1" t="s">
        <v>53</v>
      </c>
      <c r="C164" s="2" t="s">
        <v>104</v>
      </c>
      <c r="D164" s="3">
        <v>20</v>
      </c>
      <c r="F164" s="3">
        <f t="shared" si="3"/>
        <v>0</v>
      </c>
    </row>
    <row r="165" spans="1:6" ht="12.75">
      <c r="A165" s="10"/>
      <c r="B165" s="1"/>
      <c r="F165" s="3">
        <f t="shared" si="3"/>
        <v>0</v>
      </c>
    </row>
    <row r="166" spans="1:6" ht="25.5">
      <c r="A166" s="10">
        <v>9</v>
      </c>
      <c r="B166" s="1" t="s">
        <v>118</v>
      </c>
      <c r="C166" s="2" t="s">
        <v>104</v>
      </c>
      <c r="D166" s="3">
        <v>20</v>
      </c>
      <c r="F166" s="3">
        <f t="shared" si="3"/>
        <v>0</v>
      </c>
    </row>
    <row r="167" spans="1:6" ht="12.75">
      <c r="A167" s="10"/>
      <c r="B167" s="1"/>
      <c r="F167" s="3">
        <f t="shared" si="3"/>
        <v>0</v>
      </c>
    </row>
    <row r="168" spans="1:6" ht="25.5">
      <c r="A168" s="10">
        <v>10</v>
      </c>
      <c r="B168" s="36" t="s">
        <v>119</v>
      </c>
      <c r="C168" s="37" t="s">
        <v>99</v>
      </c>
      <c r="D168" s="38">
        <v>1</v>
      </c>
      <c r="E168" s="38"/>
      <c r="F168" s="38">
        <f t="shared" si="3"/>
        <v>0</v>
      </c>
    </row>
    <row r="169" spans="1:6" ht="12.75">
      <c r="A169" s="4"/>
      <c r="B169" s="11" t="s">
        <v>18</v>
      </c>
      <c r="F169" s="6">
        <f>SUM(F150:F168)</f>
        <v>0</v>
      </c>
    </row>
    <row r="170" spans="1:2" ht="12.75">
      <c r="A170" s="4"/>
      <c r="B170" s="2"/>
    </row>
    <row r="171" spans="1:2" ht="12.75">
      <c r="A171" s="19">
        <v>5</v>
      </c>
      <c r="B171" s="7" t="s">
        <v>11</v>
      </c>
    </row>
    <row r="172" spans="1:6" ht="12.75">
      <c r="A172" s="32" t="s">
        <v>42</v>
      </c>
      <c r="B172" s="32" t="s">
        <v>43</v>
      </c>
      <c r="C172" s="33" t="s">
        <v>44</v>
      </c>
      <c r="D172" s="32" t="s">
        <v>45</v>
      </c>
      <c r="E172" s="32" t="s">
        <v>46</v>
      </c>
      <c r="F172" s="32" t="s">
        <v>47</v>
      </c>
    </row>
    <row r="173" spans="1:6" ht="38.25">
      <c r="A173" s="10">
        <v>1</v>
      </c>
      <c r="B173" s="1" t="s">
        <v>105</v>
      </c>
      <c r="C173" s="2" t="s">
        <v>57</v>
      </c>
      <c r="D173" s="3">
        <v>16</v>
      </c>
      <c r="F173" s="3">
        <f>D173*E173</f>
        <v>0</v>
      </c>
    </row>
    <row r="174" spans="1:6" ht="12.75">
      <c r="A174" s="10"/>
      <c r="B174" s="1"/>
      <c r="F174" s="3">
        <f>D174*E174</f>
        <v>0</v>
      </c>
    </row>
    <row r="175" spans="1:6" ht="25.5">
      <c r="A175" s="10">
        <v>2</v>
      </c>
      <c r="B175" s="1" t="s">
        <v>106</v>
      </c>
      <c r="C175" s="2" t="s">
        <v>57</v>
      </c>
      <c r="D175" s="3">
        <v>11</v>
      </c>
      <c r="F175" s="3">
        <f>D175*E175</f>
        <v>0</v>
      </c>
    </row>
    <row r="176" spans="1:6" ht="12.75">
      <c r="A176" s="10"/>
      <c r="B176" s="1"/>
      <c r="F176" s="3">
        <f>D176*E176</f>
        <v>0</v>
      </c>
    </row>
    <row r="177" spans="1:6" ht="51">
      <c r="A177" s="10">
        <v>3</v>
      </c>
      <c r="B177" s="36" t="s">
        <v>58</v>
      </c>
      <c r="C177" s="37" t="s">
        <v>57</v>
      </c>
      <c r="D177" s="38">
        <v>100</v>
      </c>
      <c r="E177" s="38"/>
      <c r="F177" s="38">
        <f>D177*E177</f>
        <v>0</v>
      </c>
    </row>
    <row r="178" spans="1:6" ht="12.75">
      <c r="A178" s="4"/>
      <c r="B178" s="7" t="s">
        <v>19</v>
      </c>
      <c r="F178" s="6">
        <f>SUM(F173:F177)</f>
        <v>0</v>
      </c>
    </row>
    <row r="179" spans="1:2" ht="12.75">
      <c r="A179" s="4"/>
      <c r="B179" s="16"/>
    </row>
    <row r="180" spans="1:2" ht="12.75">
      <c r="A180" s="18" t="s">
        <v>8</v>
      </c>
      <c r="B180" s="7" t="s">
        <v>12</v>
      </c>
    </row>
    <row r="181" spans="1:2" ht="12.75">
      <c r="A181" s="31">
        <v>1</v>
      </c>
      <c r="B181" s="7" t="s">
        <v>40</v>
      </c>
    </row>
    <row r="182" spans="1:6" ht="12.75">
      <c r="A182" s="32" t="s">
        <v>42</v>
      </c>
      <c r="B182" s="32" t="s">
        <v>43</v>
      </c>
      <c r="C182" s="33" t="s">
        <v>44</v>
      </c>
      <c r="D182" s="32" t="s">
        <v>45</v>
      </c>
      <c r="E182" s="32" t="s">
        <v>46</v>
      </c>
      <c r="F182" s="32" t="s">
        <v>47</v>
      </c>
    </row>
    <row r="183" spans="1:6" ht="51">
      <c r="A183" s="10">
        <v>1</v>
      </c>
      <c r="B183" s="1" t="s">
        <v>124</v>
      </c>
      <c r="C183" s="33" t="s">
        <v>57</v>
      </c>
      <c r="D183" s="3">
        <v>133</v>
      </c>
      <c r="F183" s="3">
        <f aca="true" t="shared" si="4" ref="F183:F197">D183*E183</f>
        <v>0</v>
      </c>
    </row>
    <row r="184" spans="2:6" ht="12.75">
      <c r="B184" s="1"/>
      <c r="F184" s="3">
        <f t="shared" si="4"/>
        <v>0</v>
      </c>
    </row>
    <row r="185" spans="1:6" ht="63.75">
      <c r="A185" s="10">
        <v>2</v>
      </c>
      <c r="B185" s="1" t="s">
        <v>123</v>
      </c>
      <c r="C185" s="33" t="s">
        <v>57</v>
      </c>
      <c r="D185" s="32">
        <v>103</v>
      </c>
      <c r="F185" s="3">
        <f t="shared" si="4"/>
        <v>0</v>
      </c>
    </row>
    <row r="186" spans="1:6" ht="12.75">
      <c r="A186" s="10"/>
      <c r="B186" s="1"/>
      <c r="F186" s="3">
        <f t="shared" si="4"/>
        <v>0</v>
      </c>
    </row>
    <row r="187" spans="1:6" ht="38.25">
      <c r="A187" s="10">
        <v>3</v>
      </c>
      <c r="B187" s="1" t="s">
        <v>129</v>
      </c>
      <c r="C187" s="33" t="s">
        <v>57</v>
      </c>
      <c r="D187" s="32">
        <v>28</v>
      </c>
      <c r="F187" s="3">
        <f t="shared" si="4"/>
        <v>0</v>
      </c>
    </row>
    <row r="188" spans="2:6" ht="12.75">
      <c r="B188" s="1"/>
      <c r="F188" s="3">
        <f t="shared" si="4"/>
        <v>0</v>
      </c>
    </row>
    <row r="189" spans="1:6" ht="38.25">
      <c r="A189" s="10">
        <v>4</v>
      </c>
      <c r="B189" s="1" t="s">
        <v>127</v>
      </c>
      <c r="C189" s="33" t="s">
        <v>57</v>
      </c>
      <c r="D189" s="3">
        <v>54</v>
      </c>
      <c r="F189" s="3">
        <f t="shared" si="4"/>
        <v>0</v>
      </c>
    </row>
    <row r="190" spans="1:6" ht="12.75">
      <c r="A190" s="10"/>
      <c r="B190" s="1"/>
      <c r="F190" s="3">
        <f t="shared" si="4"/>
        <v>0</v>
      </c>
    </row>
    <row r="191" spans="1:6" ht="51">
      <c r="A191" s="10">
        <v>5</v>
      </c>
      <c r="B191" s="10" t="s">
        <v>125</v>
      </c>
      <c r="C191" s="45" t="s">
        <v>57</v>
      </c>
      <c r="D191" s="5">
        <v>52</v>
      </c>
      <c r="E191" s="5"/>
      <c r="F191" s="3">
        <f t="shared" si="4"/>
        <v>0</v>
      </c>
    </row>
    <row r="192" spans="2:6" ht="12.75">
      <c r="B192" s="10"/>
      <c r="C192" s="4"/>
      <c r="D192" s="5"/>
      <c r="E192" s="5"/>
      <c r="F192" s="3">
        <f t="shared" si="4"/>
        <v>0</v>
      </c>
    </row>
    <row r="193" spans="1:6" ht="38.25">
      <c r="A193" s="10">
        <v>6</v>
      </c>
      <c r="B193" s="10" t="s">
        <v>128</v>
      </c>
      <c r="C193" s="45" t="s">
        <v>57</v>
      </c>
      <c r="D193" s="5">
        <v>135</v>
      </c>
      <c r="E193" s="5"/>
      <c r="F193" s="3">
        <f t="shared" si="4"/>
        <v>0</v>
      </c>
    </row>
    <row r="194" spans="1:6" ht="12.75">
      <c r="A194" s="10"/>
      <c r="B194" s="10"/>
      <c r="C194" s="4"/>
      <c r="D194" s="5"/>
      <c r="E194" s="5"/>
      <c r="F194" s="3">
        <f t="shared" si="4"/>
        <v>0</v>
      </c>
    </row>
    <row r="195" spans="1:6" ht="38.25">
      <c r="A195" s="10">
        <v>7</v>
      </c>
      <c r="B195" s="10" t="s">
        <v>126</v>
      </c>
      <c r="C195" s="45" t="s">
        <v>57</v>
      </c>
      <c r="D195" s="5">
        <v>88</v>
      </c>
      <c r="E195" s="5"/>
      <c r="F195" s="3">
        <f t="shared" si="4"/>
        <v>0</v>
      </c>
    </row>
    <row r="196" spans="2:6" ht="12.75">
      <c r="B196" s="10"/>
      <c r="C196" s="4"/>
      <c r="D196" s="5"/>
      <c r="E196" s="5"/>
      <c r="F196" s="3">
        <f t="shared" si="4"/>
        <v>0</v>
      </c>
    </row>
    <row r="197" spans="1:6" ht="38.25">
      <c r="A197" s="10">
        <v>8</v>
      </c>
      <c r="B197" s="36" t="s">
        <v>138</v>
      </c>
      <c r="C197" s="46" t="s">
        <v>57</v>
      </c>
      <c r="D197" s="38">
        <v>28</v>
      </c>
      <c r="E197" s="38"/>
      <c r="F197" s="38">
        <f t="shared" si="4"/>
        <v>0</v>
      </c>
    </row>
    <row r="198" spans="2:6" ht="12.75">
      <c r="B198" s="7" t="s">
        <v>41</v>
      </c>
      <c r="F198" s="6">
        <f>SUM(F183:F197)</f>
        <v>0</v>
      </c>
    </row>
    <row r="200" spans="1:2" ht="12.75">
      <c r="A200" s="31">
        <v>2</v>
      </c>
      <c r="B200" s="7" t="s">
        <v>35</v>
      </c>
    </row>
    <row r="201" spans="1:6" ht="12.75">
      <c r="A201" s="32" t="s">
        <v>42</v>
      </c>
      <c r="B201" s="32" t="s">
        <v>43</v>
      </c>
      <c r="C201" s="33" t="s">
        <v>44</v>
      </c>
      <c r="D201" s="32" t="s">
        <v>45</v>
      </c>
      <c r="E201" s="32" t="s">
        <v>46</v>
      </c>
      <c r="F201" s="32" t="s">
        <v>47</v>
      </c>
    </row>
    <row r="202" spans="1:6" ht="114.75">
      <c r="A202" s="10">
        <v>1</v>
      </c>
      <c r="B202" s="1" t="s">
        <v>153</v>
      </c>
      <c r="C202" s="2" t="s">
        <v>57</v>
      </c>
      <c r="D202" s="3">
        <v>68</v>
      </c>
      <c r="F202" s="3">
        <f>D202*E202</f>
        <v>0</v>
      </c>
    </row>
    <row r="203" spans="1:6" ht="12.75">
      <c r="A203" s="10"/>
      <c r="B203" s="1"/>
      <c r="F203" s="3">
        <f aca="true" t="shared" si="5" ref="F203:F214">D203*E203</f>
        <v>0</v>
      </c>
    </row>
    <row r="204" spans="1:6" ht="38.25">
      <c r="A204" s="10">
        <v>2</v>
      </c>
      <c r="B204" s="1" t="s">
        <v>107</v>
      </c>
      <c r="C204" s="2" t="s">
        <v>57</v>
      </c>
      <c r="D204" s="3">
        <v>68</v>
      </c>
      <c r="F204" s="3">
        <f t="shared" si="5"/>
        <v>0</v>
      </c>
    </row>
    <row r="205" spans="1:6" ht="12.75">
      <c r="A205" s="10"/>
      <c r="B205" s="1"/>
      <c r="C205" s="33"/>
      <c r="F205" s="3">
        <f t="shared" si="5"/>
        <v>0</v>
      </c>
    </row>
    <row r="206" spans="1:6" ht="38.25">
      <c r="A206" s="10">
        <v>4</v>
      </c>
      <c r="B206" s="1" t="s">
        <v>108</v>
      </c>
      <c r="C206" s="2" t="s">
        <v>57</v>
      </c>
      <c r="D206" s="3">
        <v>21</v>
      </c>
      <c r="F206" s="3">
        <f t="shared" si="5"/>
        <v>0</v>
      </c>
    </row>
    <row r="207" spans="1:6" ht="12.75">
      <c r="A207" s="10"/>
      <c r="B207" s="1"/>
      <c r="C207" s="33"/>
      <c r="F207" s="3">
        <f t="shared" si="5"/>
        <v>0</v>
      </c>
    </row>
    <row r="208" spans="1:6" ht="38.25">
      <c r="A208" s="10">
        <v>5</v>
      </c>
      <c r="B208" s="1" t="s">
        <v>151</v>
      </c>
      <c r="C208" s="33" t="s">
        <v>57</v>
      </c>
      <c r="D208" s="3">
        <v>6</v>
      </c>
      <c r="F208" s="3">
        <f t="shared" si="5"/>
        <v>0</v>
      </c>
    </row>
    <row r="209" spans="1:6" ht="12.75">
      <c r="A209" s="10"/>
      <c r="B209" s="1"/>
      <c r="F209" s="3">
        <f t="shared" si="5"/>
        <v>0</v>
      </c>
    </row>
    <row r="210" spans="1:6" ht="38.25">
      <c r="A210" s="10">
        <v>6</v>
      </c>
      <c r="B210" s="1" t="s">
        <v>109</v>
      </c>
      <c r="C210" s="2" t="s">
        <v>57</v>
      </c>
      <c r="D210" s="3">
        <v>6</v>
      </c>
      <c r="F210" s="3">
        <f t="shared" si="5"/>
        <v>0</v>
      </c>
    </row>
    <row r="211" spans="1:6" ht="12.75">
      <c r="A211" s="10"/>
      <c r="B211" s="1"/>
      <c r="F211" s="3">
        <f t="shared" si="5"/>
        <v>0</v>
      </c>
    </row>
    <row r="212" spans="1:6" ht="25.5">
      <c r="A212" s="10">
        <v>7</v>
      </c>
      <c r="B212" s="1" t="s">
        <v>152</v>
      </c>
      <c r="C212" s="2" t="s">
        <v>59</v>
      </c>
      <c r="D212" s="3">
        <v>8</v>
      </c>
      <c r="F212" s="3">
        <f t="shared" si="5"/>
        <v>0</v>
      </c>
    </row>
    <row r="213" spans="1:6" ht="12.75">
      <c r="A213" s="10"/>
      <c r="B213" s="10"/>
      <c r="C213" s="4"/>
      <c r="D213" s="5"/>
      <c r="E213" s="5"/>
      <c r="F213" s="3">
        <f t="shared" si="5"/>
        <v>0</v>
      </c>
    </row>
    <row r="214" spans="1:6" ht="25.5">
      <c r="A214" s="10">
        <v>10</v>
      </c>
      <c r="B214" s="44" t="s">
        <v>110</v>
      </c>
      <c r="C214" s="37" t="s">
        <v>57</v>
      </c>
      <c r="D214" s="38">
        <v>68</v>
      </c>
      <c r="E214" s="38"/>
      <c r="F214" s="38">
        <f t="shared" si="5"/>
        <v>0</v>
      </c>
    </row>
    <row r="215" spans="2:6" ht="12.75">
      <c r="B215" s="7" t="s">
        <v>36</v>
      </c>
      <c r="F215" s="6">
        <f>SUM(F202:F214)</f>
        <v>0</v>
      </c>
    </row>
    <row r="217" spans="1:5" ht="12.75">
      <c r="A217" s="19">
        <v>3</v>
      </c>
      <c r="B217" s="7" t="s">
        <v>23</v>
      </c>
      <c r="C217" s="4"/>
      <c r="D217" s="5"/>
      <c r="E217" s="5"/>
    </row>
    <row r="218" spans="1:6" ht="12.75">
      <c r="A218" s="10"/>
      <c r="B218" s="1"/>
      <c r="C218" s="4"/>
      <c r="D218" s="5"/>
      <c r="E218" s="5"/>
      <c r="F218" s="3">
        <f>D218*E218</f>
        <v>0</v>
      </c>
    </row>
    <row r="219" spans="1:6" ht="12.75">
      <c r="A219" s="10"/>
      <c r="B219" s="1" t="s">
        <v>24</v>
      </c>
      <c r="C219" s="4"/>
      <c r="D219" s="5"/>
      <c r="E219" s="5"/>
      <c r="F219" s="5"/>
    </row>
    <row r="220" ht="153">
      <c r="B220" s="1" t="s">
        <v>26</v>
      </c>
    </row>
    <row r="221" ht="76.5">
      <c r="B221" s="1" t="s">
        <v>2</v>
      </c>
    </row>
    <row r="222" ht="12.75">
      <c r="B222" s="1" t="s">
        <v>3</v>
      </c>
    </row>
    <row r="223" spans="1:6" ht="12.75">
      <c r="A223" s="32" t="s">
        <v>42</v>
      </c>
      <c r="B223" s="32" t="s">
        <v>43</v>
      </c>
      <c r="C223" s="33" t="s">
        <v>44</v>
      </c>
      <c r="D223" s="32" t="s">
        <v>45</v>
      </c>
      <c r="E223" s="32" t="s">
        <v>46</v>
      </c>
      <c r="F223" s="32" t="s">
        <v>47</v>
      </c>
    </row>
    <row r="224" spans="1:6" ht="318.75">
      <c r="A224" s="10">
        <v>1</v>
      </c>
      <c r="B224" s="1" t="s">
        <v>150</v>
      </c>
      <c r="C224" s="33" t="s">
        <v>57</v>
      </c>
      <c r="D224" s="3">
        <v>89</v>
      </c>
      <c r="F224" s="3">
        <f>D224*E224</f>
        <v>0</v>
      </c>
    </row>
    <row r="225" spans="1:6" ht="12.75">
      <c r="A225" s="10"/>
      <c r="F225" s="3">
        <f aca="true" t="shared" si="6" ref="F225:F230">D225*E225</f>
        <v>0</v>
      </c>
    </row>
    <row r="226" spans="1:6" ht="76.5">
      <c r="A226" s="10">
        <v>2</v>
      </c>
      <c r="B226" s="1" t="s">
        <v>111</v>
      </c>
      <c r="C226" s="33" t="s">
        <v>57</v>
      </c>
      <c r="D226" s="3">
        <v>30</v>
      </c>
      <c r="F226" s="3">
        <f t="shared" si="6"/>
        <v>0</v>
      </c>
    </row>
    <row r="227" spans="1:6" ht="12.75">
      <c r="A227" s="10"/>
      <c r="B227" s="1"/>
      <c r="F227" s="3">
        <f t="shared" si="6"/>
        <v>0</v>
      </c>
    </row>
    <row r="228" spans="1:6" ht="191.25">
      <c r="A228" s="10">
        <v>3</v>
      </c>
      <c r="B228" s="16" t="s">
        <v>112</v>
      </c>
      <c r="C228" s="33" t="s">
        <v>57</v>
      </c>
      <c r="D228" s="3">
        <v>24</v>
      </c>
      <c r="F228" s="3">
        <f t="shared" si="6"/>
        <v>0</v>
      </c>
    </row>
    <row r="229" spans="1:6" ht="12.75">
      <c r="A229" s="10"/>
      <c r="B229" s="1"/>
      <c r="F229" s="3">
        <f t="shared" si="6"/>
        <v>0</v>
      </c>
    </row>
    <row r="230" spans="1:6" ht="89.25">
      <c r="A230" s="10">
        <v>4</v>
      </c>
      <c r="B230" s="36" t="s">
        <v>113</v>
      </c>
      <c r="C230" s="37" t="s">
        <v>99</v>
      </c>
      <c r="D230" s="38">
        <v>2</v>
      </c>
      <c r="E230" s="38"/>
      <c r="F230" s="38">
        <f t="shared" si="6"/>
        <v>0</v>
      </c>
    </row>
    <row r="231" spans="2:6" ht="12.75">
      <c r="B231" s="7" t="s">
        <v>25</v>
      </c>
      <c r="F231" s="6">
        <f>SUM(F224:F230)</f>
        <v>0</v>
      </c>
    </row>
    <row r="232" spans="2:6" ht="12.75">
      <c r="B232" s="7"/>
      <c r="F232" s="6"/>
    </row>
    <row r="233" spans="1:6" ht="12.75">
      <c r="A233" s="31">
        <v>4</v>
      </c>
      <c r="B233" s="7" t="s">
        <v>120</v>
      </c>
      <c r="F233" s="6"/>
    </row>
    <row r="234" spans="2:6" ht="12.75">
      <c r="B234" s="12" t="s">
        <v>24</v>
      </c>
      <c r="F234" s="6"/>
    </row>
    <row r="235" spans="2:6" ht="102">
      <c r="B235" s="15" t="s">
        <v>121</v>
      </c>
      <c r="F235" s="6"/>
    </row>
    <row r="236" spans="2:6" ht="12.75">
      <c r="B236" s="15"/>
      <c r="F236" s="6"/>
    </row>
    <row r="237" spans="2:6" ht="89.25">
      <c r="B237" s="12" t="s">
        <v>54</v>
      </c>
      <c r="F237" s="6"/>
    </row>
    <row r="238" spans="2:6" ht="12.75">
      <c r="B238" s="12"/>
      <c r="F238" s="6"/>
    </row>
    <row r="239" spans="2:6" ht="63.75">
      <c r="B239" s="1" t="s">
        <v>141</v>
      </c>
      <c r="F239" s="6"/>
    </row>
    <row r="240" spans="2:6" ht="12.75">
      <c r="B240" s="1"/>
      <c r="F240" s="6"/>
    </row>
    <row r="241" spans="2:6" ht="76.5">
      <c r="B241" s="1" t="s">
        <v>142</v>
      </c>
      <c r="F241" s="6"/>
    </row>
    <row r="242" spans="2:6" ht="12.75">
      <c r="B242" s="1"/>
      <c r="F242" s="6"/>
    </row>
    <row r="243" spans="2:6" ht="63.75">
      <c r="B243" s="1" t="s">
        <v>143</v>
      </c>
      <c r="F243" s="6"/>
    </row>
    <row r="244" spans="2:6" ht="12.75">
      <c r="B244" s="1"/>
      <c r="F244" s="6"/>
    </row>
    <row r="245" spans="2:6" ht="25.5">
      <c r="B245" s="1" t="s">
        <v>144</v>
      </c>
      <c r="F245" s="6"/>
    </row>
    <row r="246" spans="2:6" ht="38.25">
      <c r="B246" s="1" t="s">
        <v>145</v>
      </c>
      <c r="F246" s="6"/>
    </row>
    <row r="247" spans="2:6" ht="12.75">
      <c r="B247" s="12"/>
      <c r="F247" s="6"/>
    </row>
    <row r="248" spans="2:6" ht="12.75">
      <c r="B248" s="12"/>
      <c r="F248" s="6"/>
    </row>
    <row r="249" spans="1:6" ht="12.75">
      <c r="A249" s="32" t="s">
        <v>42</v>
      </c>
      <c r="B249" s="32" t="s">
        <v>43</v>
      </c>
      <c r="C249" s="33" t="s">
        <v>44</v>
      </c>
      <c r="D249" s="32" t="s">
        <v>45</v>
      </c>
      <c r="E249" s="32" t="s">
        <v>46</v>
      </c>
      <c r="F249" s="32" t="s">
        <v>47</v>
      </c>
    </row>
    <row r="250" spans="1:6" ht="229.5">
      <c r="A250" s="10">
        <v>1</v>
      </c>
      <c r="B250" s="1" t="s">
        <v>96</v>
      </c>
      <c r="C250" s="2" t="s">
        <v>99</v>
      </c>
      <c r="D250" s="3">
        <v>1</v>
      </c>
      <c r="F250" s="3">
        <f>D250*E250</f>
        <v>0</v>
      </c>
    </row>
    <row r="251" spans="1:6" ht="12.75">
      <c r="A251" s="10"/>
      <c r="B251" s="1"/>
      <c r="F251" s="3">
        <f aca="true" t="shared" si="7" ref="F251:F258">D251*E251</f>
        <v>0</v>
      </c>
    </row>
    <row r="252" spans="1:6" ht="216.75">
      <c r="A252" s="10">
        <v>2</v>
      </c>
      <c r="B252" s="1" t="s">
        <v>97</v>
      </c>
      <c r="C252" s="2" t="s">
        <v>99</v>
      </c>
      <c r="D252" s="3">
        <v>1</v>
      </c>
      <c r="F252" s="3">
        <f t="shared" si="7"/>
        <v>0</v>
      </c>
    </row>
    <row r="253" spans="1:6" ht="12.75">
      <c r="A253" s="10"/>
      <c r="B253" s="1"/>
      <c r="F253" s="3">
        <f t="shared" si="7"/>
        <v>0</v>
      </c>
    </row>
    <row r="254" spans="1:6" ht="165.75">
      <c r="A254" s="10">
        <v>3</v>
      </c>
      <c r="B254" s="1" t="s">
        <v>98</v>
      </c>
      <c r="C254" s="2" t="s">
        <v>99</v>
      </c>
      <c r="D254" s="3">
        <v>1</v>
      </c>
      <c r="F254" s="3">
        <f t="shared" si="7"/>
        <v>0</v>
      </c>
    </row>
    <row r="255" spans="1:6" ht="12.75">
      <c r="A255" s="10"/>
      <c r="B255" s="1"/>
      <c r="F255" s="3">
        <f t="shared" si="7"/>
        <v>0</v>
      </c>
    </row>
    <row r="256" spans="1:6" ht="51">
      <c r="A256" s="10">
        <v>4</v>
      </c>
      <c r="B256" s="10" t="s">
        <v>114</v>
      </c>
      <c r="C256" s="4" t="s">
        <v>99</v>
      </c>
      <c r="D256" s="5">
        <v>2</v>
      </c>
      <c r="E256" s="5"/>
      <c r="F256" s="5">
        <f t="shared" si="7"/>
        <v>0</v>
      </c>
    </row>
    <row r="257" spans="1:6" ht="12.75">
      <c r="A257" s="10"/>
      <c r="B257" s="10"/>
      <c r="C257" s="4"/>
      <c r="D257" s="5"/>
      <c r="E257" s="5"/>
      <c r="F257" s="5"/>
    </row>
    <row r="258" spans="1:6" ht="38.25">
      <c r="A258" s="10">
        <v>5</v>
      </c>
      <c r="B258" s="10" t="s">
        <v>148</v>
      </c>
      <c r="C258" s="4" t="s">
        <v>99</v>
      </c>
      <c r="D258" s="5">
        <v>2</v>
      </c>
      <c r="E258" s="5"/>
      <c r="F258" s="5">
        <f t="shared" si="7"/>
        <v>0</v>
      </c>
    </row>
    <row r="259" spans="1:6" ht="12.75">
      <c r="A259" s="47"/>
      <c r="B259" s="48" t="s">
        <v>122</v>
      </c>
      <c r="C259" s="49"/>
      <c r="D259" s="50"/>
      <c r="E259" s="50"/>
      <c r="F259" s="51">
        <f>SUM(F250:F258)</f>
        <v>0</v>
      </c>
    </row>
    <row r="269" ht="12.75">
      <c r="B269" s="1"/>
    </row>
    <row r="273" ht="12.75">
      <c r="B273" s="1"/>
    </row>
    <row r="274" ht="12.75">
      <c r="B274" s="1"/>
    </row>
    <row r="275" ht="12.75">
      <c r="B275" s="1"/>
    </row>
    <row r="300" ht="12.75">
      <c r="B300" s="15"/>
    </row>
    <row r="301" ht="12.75">
      <c r="B301" s="15"/>
    </row>
    <row r="302" ht="12.75">
      <c r="B302" s="15"/>
    </row>
    <row r="303" ht="12.75">
      <c r="B303" s="15"/>
    </row>
    <row r="304" ht="12.75">
      <c r="B304" s="15"/>
    </row>
    <row r="305" ht="12.75">
      <c r="B305" s="15"/>
    </row>
    <row r="306" ht="12.75">
      <c r="B306" s="15"/>
    </row>
    <row r="307" ht="12.75">
      <c r="B307" s="15"/>
    </row>
    <row r="308" ht="12.75">
      <c r="B308" s="15"/>
    </row>
    <row r="309" ht="12.75">
      <c r="B309" s="15"/>
    </row>
    <row r="310" ht="12.75">
      <c r="B310" s="15"/>
    </row>
    <row r="311" ht="12.75">
      <c r="B311" s="15"/>
    </row>
    <row r="312" ht="12.75">
      <c r="B312" s="15"/>
    </row>
    <row r="313" ht="12.75">
      <c r="B313" s="15"/>
    </row>
    <row r="314" ht="12.75">
      <c r="B314" s="15"/>
    </row>
    <row r="315" ht="12.75">
      <c r="B315" s="15"/>
    </row>
    <row r="316" ht="12.75">
      <c r="B316" s="15"/>
    </row>
    <row r="317" ht="12.75">
      <c r="B317" s="15"/>
    </row>
    <row r="318" ht="12.75">
      <c r="B318" s="15"/>
    </row>
    <row r="319" ht="12.75">
      <c r="B319" s="15"/>
    </row>
    <row r="320" ht="12.75">
      <c r="B320" s="15"/>
    </row>
    <row r="321" ht="12.75">
      <c r="B321" s="15"/>
    </row>
    <row r="322" ht="12.75">
      <c r="B322" s="15"/>
    </row>
    <row r="323" ht="12.75">
      <c r="B323" s="15"/>
    </row>
    <row r="324" ht="12.75">
      <c r="B324" s="15"/>
    </row>
    <row r="325" ht="12.75">
      <c r="B325" s="15"/>
    </row>
    <row r="326" ht="12.75">
      <c r="B326" s="15"/>
    </row>
    <row r="327" ht="12.75">
      <c r="B327" s="15"/>
    </row>
    <row r="328" ht="12.75">
      <c r="B328" s="15"/>
    </row>
  </sheetData>
  <sheetProtection/>
  <printOptions/>
  <pageMargins left="0.984251968503937" right="0.1968503937007874" top="0.984251968503937" bottom="0.984251968503937" header="0" footer="0"/>
  <pageSetup fitToHeight="0" fitToWidth="1" horizontalDpi="600" verticalDpi="600" orientation="portrait" paperSize="9" scale="94" r:id="rId1"/>
  <headerFooter alignWithMargins="0">
    <oddHeader>&amp;R&amp;F</oddHeader>
    <oddFooter>&amp;C&amp;P /  &amp;N</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nbirsa</cp:lastModifiedBy>
  <cp:lastPrinted>2020-01-17T10:44:43Z</cp:lastPrinted>
  <dcterms:created xsi:type="dcterms:W3CDTF">2007-01-18T09:39:47Z</dcterms:created>
  <dcterms:modified xsi:type="dcterms:W3CDTF">2020-03-12T08:46:32Z</dcterms:modified>
  <cp:category/>
  <cp:version/>
  <cp:contentType/>
  <cp:contentStatus/>
</cp:coreProperties>
</file>