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50" windowHeight="8280" tabRatio="947" activeTab="0"/>
  </bookViews>
  <sheets>
    <sheet name="FK1.6_PZI" sheetId="1" r:id="rId1"/>
  </sheets>
  <definedNames>
    <definedName name="_xlnm.Print_Area" localSheetId="0">'FK1.6_PZI'!$A$1:$F$222</definedName>
  </definedNames>
  <calcPr fullCalcOnLoad="1"/>
</workbook>
</file>

<file path=xl/sharedStrings.xml><?xml version="1.0" encoding="utf-8"?>
<sst xmlns="http://schemas.openxmlformats.org/spreadsheetml/2006/main" count="260" uniqueCount="168">
  <si>
    <t>Dodatni strojni izkop za hišne revizijske jaske v terenu III. in IV. ktg., naklon brežin 60°, z odmetom ob trasi kanalizacije.</t>
  </si>
  <si>
    <t>Zakoličba trase kanalizacije z niveliranjem.</t>
  </si>
  <si>
    <t>Zakoličba trase kanalizacijskih priključkov.</t>
  </si>
  <si>
    <t>Strojni zasip kanalizacijske cevi hišnih priključkov z materialom od izkopa ter komprimiranjem v plasteh po 30 cm.</t>
  </si>
  <si>
    <t>Izdelava posteljice in zasip kanalizacijskih cevi hišnih priključkov s peščenim materialom 0/4 mm ter ročnim komprimiranje v plasteh po 15 cm do višine 30 cm nad temenom  cevi.</t>
  </si>
  <si>
    <t xml:space="preserve">Naprava gradbenih profilov iz količkov z zavarovanjem in meritvami.   </t>
  </si>
  <si>
    <t>Pregled višinskih kot in lokacije obstoječe kanalizacije hišnih priključkov meteorne in fekalne kanalizacije skupaj z lasniki parcel, komplet z določitvijo trase novih priključkov kanalizacije na glavno linijo.</t>
  </si>
  <si>
    <t>Izdelava katastra komunalnih naprav ( vse meteorne in fekalne kanalizacije s priključki - vnos v kataster podzemnih komunalnih naprav.</t>
  </si>
  <si>
    <t>Snemanje kanalizacije s kamero.</t>
  </si>
  <si>
    <t>Projektantski nadzor.</t>
  </si>
  <si>
    <t>4.9</t>
  </si>
  <si>
    <t>Čiščenje kanala po končanih delih do DN200.</t>
  </si>
  <si>
    <t>4.10</t>
  </si>
  <si>
    <t>2.17</t>
  </si>
  <si>
    <t>2.18</t>
  </si>
  <si>
    <t xml:space="preserve">Rušenje obstoječe kanalizacije iz betonskih in azbestcementnih cevi  fi do 100 cm, komplet  z nakladanjem in odvozom na odlagališče na razdalji do 20 km.    </t>
  </si>
  <si>
    <t>Rušenje asfalta za kanalizacijo, v sloju debeline 10 cm, komplet z nakladanjem in odvozom na odlagališče na razdalji do 20 km.</t>
  </si>
  <si>
    <t>Izdelava varnostnega načrta (3-izvodi).</t>
  </si>
  <si>
    <t>2.19</t>
  </si>
  <si>
    <t>2.20</t>
  </si>
  <si>
    <t>Dodatni strojni izkop za revizijske jaske v terenu III. in IV. ktg., naklon brežin 60°, z nakladanjem in odvozom na deponijo do 10km.</t>
  </si>
  <si>
    <t xml:space="preserve">Humusiranje z izkopano humusno zemljo iz gradbišča. </t>
  </si>
  <si>
    <t>Planiranje dna rova kanalizacije in dna jaškov s točnostjo +/-3cm.</t>
  </si>
  <si>
    <t>Izdelava posteljice in zasip kanalizacijskih cevi  s peščenim materialom 0/4mm ter ročnim komprimiranje v plasteh po 15cm do višine 30 cm nad temenom  cevi.</t>
  </si>
  <si>
    <t>Strojni izkop jarkov za priključke v terenu III. in IV. ktg., globine do 2m, naklon brežin 60°,  z nakladanjem in odvozom na deponijo do 10km.</t>
  </si>
  <si>
    <t>Strojni izkop jarkov za priključke v terenu III. in IV. ktg., globine do 2m, naklon brežin 60°, z odmetom ob trasi kanalizacije.</t>
  </si>
  <si>
    <t>Strojni izkop jarkov za kanalizacijo v terenu III. in IV. ktg., globine do 4m, naklon brežin 60°, z nakladanjem in odvozom na deponijo do 10km.</t>
  </si>
  <si>
    <t>Strojni izkop jarkov za kanalizacijo v terenu III. in IV. ktg., globine do 2m, naklon brežin 60°, z nakladanjem in odvozom na deponijo do 10km.</t>
  </si>
  <si>
    <t xml:space="preserve">Strojni izkop humusa ob trasi priključkov v sloju debeline 15 cm z odmetom v dosegu ročice.
</t>
  </si>
  <si>
    <t>Planiranje in zatravitev zelenic z mešanico travnega semena.</t>
  </si>
  <si>
    <t xml:space="preserve">Dobava in polaganje debelostenskih enoslojnih PVC kanalizacijskih cevi tip SN8 DN250 na peščeno posteljico debeline 10+DN/10cm. </t>
  </si>
  <si>
    <t>Dobava in polaganje debelostenskih enoslojnih PVC kanalizacijskih cevi tip SN4 DN150 za hišne priključke na peščeno posteljico debeline 10+DN/10cm.</t>
  </si>
  <si>
    <t xml:space="preserve">Dobava in montaža debelostenskih enoslojnih PVC fazonskih kosov na peščeno posteljico debeline 10+DN/10cm. </t>
  </si>
  <si>
    <t>4.11</t>
  </si>
  <si>
    <t>4.12</t>
  </si>
  <si>
    <t>Fino planiranje in valjanjem tamponskih površin pred asfaltiranjem, komplet s komprimiranjem.</t>
  </si>
  <si>
    <r>
      <t>m</t>
    </r>
    <r>
      <rPr>
        <vertAlign val="superscript"/>
        <sz val="10"/>
        <rFont val="Arial"/>
        <family val="2"/>
      </rPr>
      <t>2</t>
    </r>
  </si>
  <si>
    <t>Zasip kanalizacijskih cevi in revizijskih jaškov z drobljencem 0/32, ter komprimiranje  v plasteh po 20 cm, do zbitosti 98% SPP.</t>
  </si>
  <si>
    <t>Zasip kanalizacijskih cevi in revizijskih jaškov hišnih priključkov z drobljencem 0/32, ter komprimiranje  v plasteh po 20 cm, do zbitosti 98% SPP.</t>
  </si>
  <si>
    <t>PREDDELA</t>
  </si>
  <si>
    <t>ur</t>
  </si>
  <si>
    <t>m</t>
  </si>
  <si>
    <t>ZEMELJSKA DELA</t>
  </si>
  <si>
    <t>1.</t>
  </si>
  <si>
    <t>2.</t>
  </si>
  <si>
    <t>3.</t>
  </si>
  <si>
    <t>4.</t>
  </si>
  <si>
    <t>SKUPAJ:</t>
  </si>
  <si>
    <t>kos</t>
  </si>
  <si>
    <t>PREDDELA SKUPAJ:</t>
  </si>
  <si>
    <t xml:space="preserve">ZEMELJSKA DELA SKUPAJ: </t>
  </si>
  <si>
    <t>OSTALA DELA</t>
  </si>
  <si>
    <t>OSTALA DELA SKUPAJ: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</si>
  <si>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</si>
  <si>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</si>
  <si>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Zap.št.</t>
  </si>
  <si>
    <t>Opis del</t>
  </si>
  <si>
    <t>Količina</t>
  </si>
  <si>
    <t>Enota</t>
  </si>
  <si>
    <t>Cena/enoto</t>
  </si>
  <si>
    <t>Znesek</t>
  </si>
  <si>
    <t>4.1</t>
  </si>
  <si>
    <t>4.2</t>
  </si>
  <si>
    <t>4.3</t>
  </si>
  <si>
    <t>4.4</t>
  </si>
  <si>
    <t>4.5</t>
  </si>
  <si>
    <t>3.1</t>
  </si>
  <si>
    <t>3.2</t>
  </si>
  <si>
    <t>3.3</t>
  </si>
  <si>
    <t>3.4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</si>
  <si>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</si>
  <si>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</si>
  <si>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</si>
  <si>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</si>
  <si>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</si>
  <si>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</si>
  <si>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</si>
  <si>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</si>
  <si>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</si>
  <si>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</si>
  <si>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</si>
  <si>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</si>
  <si>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MONTAŽNA IN BETONSKA DELA</t>
  </si>
  <si>
    <t>MONTAŽNA IN BETONSKA DELA SKUPAJ:</t>
  </si>
  <si>
    <t>DN150; lok 45°</t>
  </si>
  <si>
    <t>3.5</t>
  </si>
  <si>
    <t>4.6</t>
  </si>
  <si>
    <t>1.1</t>
  </si>
  <si>
    <t>1.2</t>
  </si>
  <si>
    <t>1.3</t>
  </si>
  <si>
    <t>1.4</t>
  </si>
  <si>
    <t>1.5</t>
  </si>
  <si>
    <t>1.6</t>
  </si>
  <si>
    <t>1.7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</si>
  <si>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</si>
  <si>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</si>
  <si>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</si>
  <si>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</si>
  <si>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</si>
  <si>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</si>
  <si>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</si>
  <si>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</si>
  <si>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</si>
  <si>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</si>
  <si>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2.13</t>
  </si>
  <si>
    <t>3.16</t>
  </si>
  <si>
    <t>3.17</t>
  </si>
  <si>
    <t>3.18</t>
  </si>
  <si>
    <t>3.19</t>
  </si>
  <si>
    <t>4.7</t>
  </si>
  <si>
    <t>4.8</t>
  </si>
  <si>
    <t>2.14</t>
  </si>
  <si>
    <t>2.15</t>
  </si>
  <si>
    <t>2.16</t>
  </si>
  <si>
    <t>Planiranje dna rova kanalizacije in dna jaškov hišnih priključkov s točnostjo +/-3 cm.</t>
  </si>
  <si>
    <t>Izdelava nosilne plasti bituminizirane zmesi AC 22 base B 50/70 A3 v debelini 5 cm.</t>
  </si>
  <si>
    <t>Izdelava obrabne in zaporne plasti bituminizirane zmesi AC 8 surf B 50/70 A3 v debelini 3 cm.</t>
  </si>
  <si>
    <t>Tlačni preizkus tesnosti kanalizacije, izveden z zrakom ali z vodo, po standardu SIST EN 1610 z izdanim potrdilom.</t>
  </si>
  <si>
    <t>Izdelava projekta izvedenih del - PID (3-izvodi).</t>
  </si>
  <si>
    <t>Izdelava dodatnih dotočnih priključnih cevi iz PVC DN150.</t>
  </si>
  <si>
    <t>Dobava in montaža prefabriciranih revizijskih jaškov iz poliesterskih cevi DN800 globine 1.75 do 2.00 m, brez nastavka za priključne cevi.</t>
  </si>
  <si>
    <t>Dobava in montaža PVC revizijskih jaškov DN400 za hišne priključke globine do 1,50 m, komplet z muldo in nastavki za PVC cevi ter LŽ pokrovom DN400 nosilnosti 125kN.</t>
  </si>
  <si>
    <t>Dobava in montaža PVC revizijskih jaškov DN400 za hišne priključke globine do 1,50 m, komplet z muldo in nastavki za PVC cevi ter LŽ pokrovom DN400 nosilnosti 250kN.</t>
  </si>
  <si>
    <t>Dobava in polaganje debelostenskih enoslojnih PVC kanalizacijskih cevi tip SN4 DN200 za hišne priključke na peščeno posteljico debeline 10+DN/10cm</t>
  </si>
  <si>
    <t>Zavarovanje prometa med gradnjo (postavitev zaščitne ograje in premostitvenih objektov za pešce, postavitev premostitvenih objektov za ostali promet). Obračun se bo vršil na podlagi dejansko porabljenega časa in materiala, evidentiranega v gradbenem dnevn</t>
  </si>
  <si>
    <t xml:space="preserve">Rušenje obstoječega tlaka iz betonskih tlakovcev  skupaj s peščeno podlago debeline do 12 cm, komplet z nakladanjem in odvozom na odlagališče na razdalji do 20 km.                   </t>
  </si>
  <si>
    <t>1.8</t>
  </si>
  <si>
    <t>1.9</t>
  </si>
  <si>
    <t>1.10</t>
  </si>
  <si>
    <t>1.11</t>
  </si>
  <si>
    <t>Dobava in montaža T kosa iz poliestra DN200/150 za hišne priključke.</t>
  </si>
  <si>
    <t>Dobava in montaža dotočne in iztočne priključnih cevi iz poliestra DN200.</t>
  </si>
  <si>
    <t>Dobava in montaža peskolovov iz betonskih cevi DN400 globine 2.0m, nastavki za PVC cevi  in LŽ rešetko 40x40cm, nosilnosti 250kN.</t>
  </si>
  <si>
    <t>Dobava in polaganje betonskih tlakovcev na peščeno podlago - krpanje tlaka v pasovih širine do 2 m.</t>
  </si>
  <si>
    <t>DDV 22%</t>
  </si>
  <si>
    <t>4.13</t>
  </si>
  <si>
    <t>4.14</t>
  </si>
  <si>
    <t>4.15</t>
  </si>
  <si>
    <t xml:space="preserve">Rušenje zidu debeline do 50 cm, komplet z nakladanjem in odvozom na odlagališče na razdalji do 20 km.              </t>
  </si>
  <si>
    <t xml:space="preserve">Dobava in polaganje poliestrskih kanalizacijskih cevi tip SN 10000 DN200 na peščeno posteljico debeline 10+DN/10 cm. </t>
  </si>
  <si>
    <t>3.20</t>
  </si>
  <si>
    <t>3.21</t>
  </si>
  <si>
    <t xml:space="preserve">Obnova obstoječega zidu debeline do 50 cm, komplet z opažem -krpanje zidu.                </t>
  </si>
  <si>
    <t>DN250; lok 45°</t>
  </si>
  <si>
    <t>DN250/200;45°-odcep</t>
  </si>
  <si>
    <t>Dobava in montaža betonskih revizijskih jaškov DN600 za hišne priključke globine do 1.0m, komplet z muldo in nastavki za PVC cevi ter LŽ pokrovom DN600 nosilnosti 250kN.</t>
  </si>
  <si>
    <t xml:space="preserve">Dobava in montaža LŽ pokrovov s protihrupnim vložkom DN600, nosilnost 250 kN, komplet z AB vencom. </t>
  </si>
  <si>
    <t>Dodatni strojni izkop za revizijske jaske v terenu III. in IV. ktg., naklon brežin 60°, z odmetom ob trasi kanalizacije.</t>
  </si>
  <si>
    <t>Dobava in montaža betonskih revizijskih jaškov DN600 za hišne priključke globine do 1.0m, komplet z muldo in nastavki za PVC cevi ter LŽ pokrovom DN600 nosilnosti 125kN.</t>
  </si>
  <si>
    <t>Betoniranje podlitja jaška in pete z betonom C8/10.</t>
  </si>
  <si>
    <t>2.21</t>
  </si>
  <si>
    <t>2.22</t>
  </si>
  <si>
    <t>Nepredvidena dela ( 10% od 2.1 do 2.21 )</t>
  </si>
  <si>
    <t xml:space="preserve">              REKAPITULACIJA - FK1.6 IN MK1.6</t>
  </si>
  <si>
    <t>Dobava in montaža prefabriciranih AB revizijskih jaškov iz baze, nastavkov in konusa, premera DN800, za cevi DN250, globine do 1.50 m.</t>
  </si>
  <si>
    <t>Vrtanje betonskega jaška ter izdelava PVC priključka z gumijastim tesnilom DN200.</t>
  </si>
  <si>
    <t>Vrtanje betonskega jaška ter izdelava priključka z gumijastim tesnilom DN250.</t>
  </si>
  <si>
    <t>Rezanje asfalta debeline 8 cm, za kanalizacijo.</t>
  </si>
  <si>
    <t>Strojni izkop jarkov za kanalizacijo v zemljini III. in IV. ktg., globine do 2 m, naklon brežin 60°, z odmetom ob trasi kanalizacije.</t>
  </si>
  <si>
    <t>Izdelava nevezane nosilne plasti voziščne konstrukcije, iz plasti mešanice enakomerno zrnatega drobljenca 0/32 iz kamnine, v debelini 30 cm, komplet s planiranjem in valjanjem planuma s točnostjo +/-2cm 
OPOMBA: 
- Zmrzlinsko odporen kamniti material z atestom.
- Utrjevanjem do potrebne zbitosti EV2 min 80 MPa. 
- Opravljene meritve zbitosti</t>
  </si>
  <si>
    <t>Nepredvidena dela ( 10% od 1.1 do 1.10 )</t>
  </si>
  <si>
    <t xml:space="preserve">Rušenje obstoječega tlaka iz pranih plošč skupaj z betonsko podlago skupne debeline do 12 cm, komplet z nakladanjem in odvozom na odlagališče na razdalji do 20 km.                 </t>
  </si>
  <si>
    <t>Dobava in polaganje pranih plošč na betonsko podlago-krpanje tlaka v pasovih širine do 2 m.</t>
  </si>
  <si>
    <t>Dodatni strojni izkop za hišne revizijske jaske v terenu III. in IV. ktg., naklon brežin 60°, z nakladanjem in odvozom na deponijo do 10km.</t>
  </si>
  <si>
    <t>Strojni zasip kanalizacijske cevi z materialom od izkopa ter komprimiranjem v plasteh po 30 cm.</t>
  </si>
  <si>
    <t>Nepredvidena dela ( 10% od 4.1 do 4.14 )</t>
  </si>
  <si>
    <t>Obbetoniranje cevi DN250 z betonom C25/30, komplet z MA 500/560 Q335 in opažem (po detajlu).</t>
  </si>
  <si>
    <t>Nepredvidena dela ( 10% od 3.1 do 3.20 )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</si>
</sst>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&quot;SIT&quot;_-;\-* #,##0.00&quot;SIT&quot;_-;_-* &quot;-&quot;??&quot;SIT&quot;_-;_-@_-"/>
    <numFmt numFmtId="173" formatCode="_-* #,##0.00_S_I_T_-;\-* #,##0.00_S_I_T_-;_-* &quot;-&quot;??_S_I_T_-;_-@_-"/>
    <numFmt numFmtId="174" formatCode="0.0"/>
    <numFmt numFmtId="175" formatCode="_-* #,##0.0_S_I_T_-;\-* #,##0.0_S_I_T_-;_-* &quot;-&quot;??_S_I_T_-;_-@_-"/>
    <numFmt numFmtId="176" formatCode="_ * #,##0.00_-\ _S_I_T_ ;_ * #,##0.00\-\ _S_I_T_ ;_ * &quot;-&quot;??_-\ _S_I_T_ ;_ @_ "/>
    <numFmt numFmtId="177" formatCode="_ * #,##0.00_-\ &quot;SIT&quot;_ ;_ * #,##0.00\-\ &quot;SIT&quot;_ ;_ * &quot;-&quot;??_-\ &quot;SIT&quot;_ ;_ @_ "/>
    <numFmt numFmtId="178" formatCode="_-* #.##0.00\ _S_I_T_-;\-* #.##0.00\ _S_I_T_-;_-* &quot;-&quot;??\ _S_I_T_-;_-@_-"/>
  </numFmts>
  <fonts count="49">
    <font>
      <sz val="10"/>
      <name val="SLO_Letter_Gothic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Century Gothic CE"/>
      <family val="0"/>
    </font>
    <font>
      <b/>
      <sz val="10"/>
      <name val="Arial CE"/>
      <family val="2"/>
    </font>
    <font>
      <sz val="8"/>
      <name val="Arial"/>
      <family val="2"/>
    </font>
    <font>
      <i/>
      <sz val="10"/>
      <name val="SL Dutch"/>
      <family val="0"/>
    </font>
    <font>
      <sz val="10"/>
      <name val="Arial CE"/>
      <family val="2"/>
    </font>
    <font>
      <i/>
      <sz val="10"/>
      <name val="Arial CE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" fontId="14" fillId="0" borderId="0">
      <alignment vertical="top"/>
      <protection/>
    </xf>
    <xf numFmtId="1" fontId="1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1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1" fontId="12" fillId="0" borderId="0">
      <alignment/>
      <protection/>
    </xf>
    <xf numFmtId="1" fontId="14" fillId="0" borderId="0">
      <alignment vertical="top"/>
      <protection/>
    </xf>
    <xf numFmtId="1" fontId="12" fillId="0" borderId="0">
      <alignment/>
      <protection/>
    </xf>
    <xf numFmtId="0" fontId="9" fillId="0" borderId="0">
      <alignment/>
      <protection/>
    </xf>
    <xf numFmtId="0" fontId="40" fillId="22" borderId="0" applyNumberFormat="0" applyBorder="0" applyAlignment="0" applyProtection="0"/>
    <xf numFmtId="1" fontId="1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205">
    <xf numFmtId="0" fontId="0" fillId="0" borderId="0" xfId="0" applyAlignment="1">
      <alignment/>
    </xf>
    <xf numFmtId="1" fontId="2" fillId="0" borderId="0" xfId="52" applyFont="1" applyFill="1" applyBorder="1" applyAlignment="1">
      <alignment horizontal="justify" vertical="top"/>
      <protection/>
    </xf>
    <xf numFmtId="174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5" fontId="2" fillId="0" borderId="0" xfId="72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right"/>
    </xf>
    <xf numFmtId="2" fontId="2" fillId="0" borderId="0" xfId="72" applyNumberFormat="1" applyFont="1" applyFill="1" applyAlignment="1">
      <alignment horizontal="right"/>
    </xf>
    <xf numFmtId="0" fontId="2" fillId="0" borderId="0" xfId="44" applyFont="1">
      <alignment/>
      <protection/>
    </xf>
    <xf numFmtId="0" fontId="2" fillId="0" borderId="0" xfId="44" applyFont="1" applyFill="1" applyBorder="1">
      <alignment/>
      <protection/>
    </xf>
    <xf numFmtId="0" fontId="2" fillId="0" borderId="0" xfId="44" applyFont="1" applyFill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2" fillId="0" borderId="0" xfId="46" applyFont="1" applyFill="1" applyBorder="1">
      <alignment/>
      <protection/>
    </xf>
    <xf numFmtId="0" fontId="2" fillId="0" borderId="0" xfId="0" applyFont="1" applyFill="1" applyAlignment="1">
      <alignment shrinkToFit="1"/>
    </xf>
    <xf numFmtId="44" fontId="2" fillId="0" borderId="0" xfId="44" applyNumberFormat="1" applyFont="1">
      <alignment/>
      <protection/>
    </xf>
    <xf numFmtId="49" fontId="3" fillId="0" borderId="0" xfId="0" applyNumberFormat="1" applyFont="1" applyFill="1" applyAlignment="1" applyProtection="1">
      <alignment horizontal="right" vertical="top"/>
      <protection hidden="1"/>
    </xf>
    <xf numFmtId="0" fontId="2" fillId="0" borderId="0" xfId="0" applyFont="1" applyFill="1" applyAlignment="1" applyProtection="1">
      <alignment horizontal="justify" vertical="top"/>
      <protection hidden="1"/>
    </xf>
    <xf numFmtId="0" fontId="2" fillId="0" borderId="0" xfId="0" applyFont="1" applyFill="1" applyAlignment="1" applyProtection="1">
      <alignment horizontal="right"/>
      <protection hidden="1"/>
    </xf>
    <xf numFmtId="174" fontId="2" fillId="0" borderId="0" xfId="0" applyNumberFormat="1" applyFont="1" applyFill="1" applyAlignment="1" applyProtection="1">
      <alignment horizontal="right"/>
      <protection hidden="1"/>
    </xf>
    <xf numFmtId="2" fontId="2" fillId="0" borderId="0" xfId="72" applyNumberFormat="1" applyFont="1" applyFill="1" applyAlignment="1" applyProtection="1">
      <alignment horizontal="right"/>
      <protection hidden="1"/>
    </xf>
    <xf numFmtId="174" fontId="2" fillId="0" borderId="0" xfId="0" applyNumberFormat="1" applyFont="1" applyFill="1" applyBorder="1" applyAlignment="1" applyProtection="1">
      <alignment horizontal="right"/>
      <protection hidden="1"/>
    </xf>
    <xf numFmtId="2" fontId="2" fillId="0" borderId="0" xfId="72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2" fontId="3" fillId="0" borderId="0" xfId="7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justify" vertical="top"/>
      <protection hidden="1"/>
    </xf>
    <xf numFmtId="0" fontId="4" fillId="0" borderId="0" xfId="0" applyFont="1" applyFill="1" applyAlignment="1" applyProtection="1">
      <alignment horizontal="right"/>
      <protection hidden="1"/>
    </xf>
    <xf numFmtId="174" fontId="4" fillId="0" borderId="0" xfId="0" applyNumberFormat="1" applyFont="1" applyFill="1" applyAlignment="1" applyProtection="1">
      <alignment horizontal="right"/>
      <protection hidden="1"/>
    </xf>
    <xf numFmtId="2" fontId="5" fillId="0" borderId="0" xfId="72" applyNumberFormat="1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justify" vertical="top"/>
      <protection hidden="1"/>
    </xf>
    <xf numFmtId="49" fontId="2" fillId="0" borderId="10" xfId="0" applyNumberFormat="1" applyFont="1" applyFill="1" applyBorder="1" applyAlignment="1" applyProtection="1">
      <alignment horizontal="right" vertical="top"/>
      <protection hidden="1"/>
    </xf>
    <xf numFmtId="0" fontId="2" fillId="0" borderId="11" xfId="0" applyFont="1" applyFill="1" applyBorder="1" applyAlignment="1" applyProtection="1">
      <alignment horizontal="justify" vertical="top"/>
      <protection hidden="1"/>
    </xf>
    <xf numFmtId="0" fontId="2" fillId="0" borderId="12" xfId="0" applyFont="1" applyFill="1" applyBorder="1" applyAlignment="1" applyProtection="1">
      <alignment horizontal="right"/>
      <protection hidden="1"/>
    </xf>
    <xf numFmtId="174" fontId="2" fillId="0" borderId="12" xfId="0" applyNumberFormat="1" applyFont="1" applyFill="1" applyBorder="1" applyAlignment="1" applyProtection="1">
      <alignment horizontal="right"/>
      <protection hidden="1"/>
    </xf>
    <xf numFmtId="2" fontId="2" fillId="0" borderId="13" xfId="72" applyNumberFormat="1" applyFont="1" applyFill="1" applyBorder="1" applyAlignment="1" applyProtection="1">
      <alignment horizontal="right"/>
      <protection hidden="1"/>
    </xf>
    <xf numFmtId="44" fontId="2" fillId="0" borderId="14" xfId="72" applyNumberFormat="1" applyFont="1" applyFill="1" applyBorder="1" applyAlignment="1" applyProtection="1">
      <alignment horizontal="right"/>
      <protection hidden="1"/>
    </xf>
    <xf numFmtId="49" fontId="2" fillId="0" borderId="15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Fill="1" applyBorder="1" applyAlignment="1" applyProtection="1">
      <alignment horizontal="justify" vertical="top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174" fontId="2" fillId="0" borderId="0" xfId="0" applyNumberFormat="1" applyFont="1" applyFill="1" applyBorder="1" applyAlignment="1" applyProtection="1">
      <alignment horizontal="right"/>
      <protection hidden="1"/>
    </xf>
    <xf numFmtId="2" fontId="2" fillId="0" borderId="16" xfId="72" applyNumberFormat="1" applyFont="1" applyFill="1" applyBorder="1" applyAlignment="1" applyProtection="1">
      <alignment horizontal="right"/>
      <protection hidden="1"/>
    </xf>
    <xf numFmtId="44" fontId="2" fillId="0" borderId="17" xfId="72" applyNumberFormat="1" applyFont="1" applyFill="1" applyBorder="1" applyAlignment="1" applyProtection="1">
      <alignment horizontal="right"/>
      <protection hidden="1"/>
    </xf>
    <xf numFmtId="0" fontId="2" fillId="0" borderId="18" xfId="0" applyFont="1" applyFill="1" applyBorder="1" applyAlignment="1" applyProtection="1">
      <alignment horizontal="justify" vertical="top"/>
      <protection hidden="1"/>
    </xf>
    <xf numFmtId="0" fontId="11" fillId="0" borderId="19" xfId="0" applyFont="1" applyFill="1" applyBorder="1" applyAlignment="1" applyProtection="1">
      <alignment horizontal="right"/>
      <protection hidden="1"/>
    </xf>
    <xf numFmtId="174" fontId="2" fillId="0" borderId="19" xfId="0" applyNumberFormat="1" applyFont="1" applyFill="1" applyBorder="1" applyAlignment="1" applyProtection="1">
      <alignment horizontal="right"/>
      <protection hidden="1"/>
    </xf>
    <xf numFmtId="2" fontId="2" fillId="0" borderId="20" xfId="72" applyNumberFormat="1" applyFont="1" applyFill="1" applyBorder="1" applyAlignment="1" applyProtection="1">
      <alignment horizontal="right"/>
      <protection hidden="1"/>
    </xf>
    <xf numFmtId="49" fontId="2" fillId="0" borderId="21" xfId="0" applyNumberFormat="1" applyFont="1" applyFill="1" applyBorder="1" applyAlignment="1" applyProtection="1">
      <alignment horizontal="right" vertical="top"/>
      <protection hidden="1"/>
    </xf>
    <xf numFmtId="0" fontId="2" fillId="0" borderId="22" xfId="0" applyFont="1" applyFill="1" applyBorder="1" applyAlignment="1" applyProtection="1">
      <alignment horizontal="justify" vertical="top"/>
      <protection hidden="1"/>
    </xf>
    <xf numFmtId="0" fontId="2" fillId="0" borderId="23" xfId="0" applyFont="1" applyFill="1" applyBorder="1" applyAlignment="1" applyProtection="1">
      <alignment horizontal="right"/>
      <protection hidden="1"/>
    </xf>
    <xf numFmtId="174" fontId="2" fillId="0" borderId="23" xfId="0" applyNumberFormat="1" applyFont="1" applyFill="1" applyBorder="1" applyAlignment="1" applyProtection="1">
      <alignment horizontal="right"/>
      <protection hidden="1"/>
    </xf>
    <xf numFmtId="2" fontId="2" fillId="0" borderId="24" xfId="72" applyNumberFormat="1" applyFont="1" applyFill="1" applyBorder="1" applyAlignment="1" applyProtection="1">
      <alignment horizontal="right"/>
      <protection hidden="1"/>
    </xf>
    <xf numFmtId="44" fontId="2" fillId="0" borderId="25" xfId="72" applyNumberFormat="1" applyFont="1" applyFill="1" applyBorder="1" applyAlignment="1" applyProtection="1">
      <alignment horizontal="right"/>
      <protection hidden="1"/>
    </xf>
    <xf numFmtId="49" fontId="3" fillId="0" borderId="26" xfId="0" applyNumberFormat="1" applyFont="1" applyFill="1" applyBorder="1" applyAlignment="1" applyProtection="1">
      <alignment horizontal="right" vertical="top"/>
      <protection hidden="1"/>
    </xf>
    <xf numFmtId="0" fontId="2" fillId="0" borderId="27" xfId="0" applyFont="1" applyFill="1" applyBorder="1" applyAlignment="1" applyProtection="1">
      <alignment horizontal="justify" vertical="top"/>
      <protection hidden="1"/>
    </xf>
    <xf numFmtId="0" fontId="3" fillId="0" borderId="28" xfId="0" applyFont="1" applyFill="1" applyBorder="1" applyAlignment="1" applyProtection="1">
      <alignment horizontal="right"/>
      <protection hidden="1"/>
    </xf>
    <xf numFmtId="174" fontId="3" fillId="0" borderId="28" xfId="0" applyNumberFormat="1" applyFont="1" applyFill="1" applyBorder="1" applyAlignment="1" applyProtection="1">
      <alignment horizontal="right"/>
      <protection hidden="1"/>
    </xf>
    <xf numFmtId="2" fontId="3" fillId="0" borderId="29" xfId="0" applyNumberFormat="1" applyFont="1" applyFill="1" applyBorder="1" applyAlignment="1" applyProtection="1">
      <alignment horizontal="right"/>
      <protection hidden="1"/>
    </xf>
    <xf numFmtId="44" fontId="3" fillId="0" borderId="30" xfId="70" applyNumberFormat="1" applyFont="1" applyFill="1" applyBorder="1" applyAlignment="1" applyProtection="1">
      <alignment horizontal="right"/>
      <protection hidden="1"/>
    </xf>
    <xf numFmtId="49" fontId="3" fillId="0" borderId="21" xfId="0" applyNumberFormat="1" applyFont="1" applyFill="1" applyBorder="1" applyAlignment="1" applyProtection="1">
      <alignment horizontal="right" vertical="top"/>
      <protection hidden="1"/>
    </xf>
    <xf numFmtId="0" fontId="2" fillId="0" borderId="31" xfId="0" applyFont="1" applyFill="1" applyBorder="1" applyAlignment="1" applyProtection="1">
      <alignment horizontal="justify" vertical="top"/>
      <protection hidden="1"/>
    </xf>
    <xf numFmtId="0" fontId="2" fillId="0" borderId="32" xfId="0" applyFont="1" applyFill="1" applyBorder="1" applyAlignment="1" applyProtection="1">
      <alignment horizontal="right"/>
      <protection hidden="1"/>
    </xf>
    <xf numFmtId="174" fontId="2" fillId="0" borderId="32" xfId="0" applyNumberFormat="1" applyFont="1" applyFill="1" applyBorder="1" applyAlignment="1" applyProtection="1">
      <alignment horizontal="right"/>
      <protection hidden="1"/>
    </xf>
    <xf numFmtId="2" fontId="2" fillId="0" borderId="33" xfId="0" applyNumberFormat="1" applyFont="1" applyFill="1" applyBorder="1" applyAlignment="1" applyProtection="1">
      <alignment horizontal="right"/>
      <protection hidden="1"/>
    </xf>
    <xf numFmtId="44" fontId="2" fillId="0" borderId="25" xfId="70" applyNumberFormat="1" applyFont="1" applyFill="1" applyBorder="1" applyAlignment="1" applyProtection="1">
      <alignment horizontal="right"/>
      <protection hidden="1"/>
    </xf>
    <xf numFmtId="49" fontId="3" fillId="0" borderId="34" xfId="0" applyNumberFormat="1" applyFont="1" applyFill="1" applyBorder="1" applyAlignment="1" applyProtection="1">
      <alignment horizontal="right" vertical="top"/>
      <protection hidden="1"/>
    </xf>
    <xf numFmtId="0" fontId="3" fillId="0" borderId="35" xfId="0" applyFont="1" applyFill="1" applyBorder="1" applyAlignment="1" applyProtection="1">
      <alignment horizontal="justify" vertical="top"/>
      <protection hidden="1"/>
    </xf>
    <xf numFmtId="0" fontId="3" fillId="0" borderId="36" xfId="0" applyFont="1" applyFill="1" applyBorder="1" applyAlignment="1" applyProtection="1">
      <alignment horizontal="right"/>
      <protection hidden="1"/>
    </xf>
    <xf numFmtId="174" fontId="3" fillId="0" borderId="36" xfId="0" applyNumberFormat="1" applyFont="1" applyFill="1" applyBorder="1" applyAlignment="1" applyProtection="1">
      <alignment horizontal="right"/>
      <protection hidden="1"/>
    </xf>
    <xf numFmtId="2" fontId="3" fillId="0" borderId="37" xfId="0" applyNumberFormat="1" applyFont="1" applyFill="1" applyBorder="1" applyAlignment="1" applyProtection="1">
      <alignment horizontal="right"/>
      <protection hidden="1"/>
    </xf>
    <xf numFmtId="44" fontId="3" fillId="0" borderId="38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justify" vertical="top"/>
      <protection hidden="1"/>
    </xf>
    <xf numFmtId="0" fontId="6" fillId="0" borderId="0" xfId="0" applyFont="1" applyFill="1" applyAlignment="1" applyProtection="1">
      <alignment horizontal="right"/>
      <protection hidden="1"/>
    </xf>
    <xf numFmtId="174" fontId="6" fillId="0" borderId="0" xfId="0" applyNumberFormat="1" applyFont="1" applyFill="1" applyAlignment="1" applyProtection="1">
      <alignment horizontal="right"/>
      <protection hidden="1"/>
    </xf>
    <xf numFmtId="49" fontId="3" fillId="0" borderId="19" xfId="0" applyNumberFormat="1" applyFont="1" applyFill="1" applyBorder="1" applyAlignment="1" applyProtection="1">
      <alignment horizontal="right" vertical="top"/>
      <protection hidden="1"/>
    </xf>
    <xf numFmtId="0" fontId="3" fillId="0" borderId="19" xfId="0" applyFont="1" applyFill="1" applyBorder="1" applyAlignment="1" applyProtection="1">
      <alignment horizontal="justify" vertical="top"/>
      <protection hidden="1"/>
    </xf>
    <xf numFmtId="1" fontId="3" fillId="0" borderId="19" xfId="0" applyNumberFormat="1" applyFont="1" applyFill="1" applyBorder="1" applyAlignment="1" applyProtection="1">
      <alignment horizontal="right"/>
      <protection hidden="1"/>
    </xf>
    <xf numFmtId="174" fontId="2" fillId="0" borderId="19" xfId="0" applyNumberFormat="1" applyFont="1" applyFill="1" applyBorder="1" applyAlignment="1" applyProtection="1">
      <alignment horizontal="right"/>
      <protection hidden="1"/>
    </xf>
    <xf numFmtId="2" fontId="2" fillId="0" borderId="19" xfId="72" applyNumberFormat="1" applyFont="1" applyFill="1" applyBorder="1" applyAlignment="1" applyProtection="1">
      <alignment horizontal="right"/>
      <protection hidden="1"/>
    </xf>
    <xf numFmtId="0" fontId="2" fillId="0" borderId="19" xfId="0" applyFont="1" applyFill="1" applyBorder="1" applyAlignment="1" applyProtection="1">
      <alignment horizontal="right"/>
      <protection hidden="1"/>
    </xf>
    <xf numFmtId="1" fontId="2" fillId="0" borderId="0" xfId="0" applyNumberFormat="1" applyFont="1" applyFill="1" applyAlignment="1" applyProtection="1">
      <alignment horizontal="right"/>
      <protection hidden="1"/>
    </xf>
    <xf numFmtId="49" fontId="3" fillId="0" borderId="12" xfId="50" applyNumberFormat="1" applyFont="1" applyFill="1" applyBorder="1" applyAlignment="1" applyProtection="1">
      <alignment horizontal="left" vertical="top"/>
      <protection hidden="1"/>
    </xf>
    <xf numFmtId="1" fontId="3" fillId="0" borderId="12" xfId="50" applyFont="1" applyFill="1" applyBorder="1" applyAlignment="1" applyProtection="1">
      <alignment horizontal="justify"/>
      <protection hidden="1"/>
    </xf>
    <xf numFmtId="1" fontId="3" fillId="0" borderId="12" xfId="50" applyNumberFormat="1" applyFont="1" applyFill="1" applyBorder="1" applyAlignment="1" applyProtection="1">
      <alignment horizontal="right"/>
      <protection hidden="1"/>
    </xf>
    <xf numFmtId="1" fontId="3" fillId="0" borderId="12" xfId="50" applyFont="1" applyFill="1" applyBorder="1" applyAlignment="1" applyProtection="1">
      <alignment horizontal="center"/>
      <protection hidden="1"/>
    </xf>
    <xf numFmtId="2" fontId="3" fillId="0" borderId="12" xfId="50" applyNumberFormat="1" applyFont="1" applyFill="1" applyBorder="1" applyAlignment="1" applyProtection="1">
      <alignment horizontal="center"/>
      <protection hidden="1"/>
    </xf>
    <xf numFmtId="3" fontId="3" fillId="0" borderId="12" xfId="50" applyNumberFormat="1" applyFont="1" applyFill="1" applyBorder="1" applyAlignment="1" applyProtection="1">
      <alignment horizontal="right"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justify" vertical="top"/>
      <protection hidden="1"/>
    </xf>
    <xf numFmtId="0" fontId="0" fillId="0" borderId="0" xfId="0" applyFill="1" applyAlignment="1" applyProtection="1">
      <alignment horizontal="right"/>
      <protection hidden="1"/>
    </xf>
    <xf numFmtId="2" fontId="0" fillId="0" borderId="0" xfId="0" applyNumberFormat="1" applyFill="1" applyAlignment="1" applyProtection="1">
      <alignment/>
      <protection hidden="1"/>
    </xf>
    <xf numFmtId="173" fontId="2" fillId="0" borderId="0" xfId="72" applyFont="1" applyFill="1" applyAlignment="1" applyProtection="1">
      <alignment horizontal="right"/>
      <protection hidden="1"/>
    </xf>
    <xf numFmtId="1" fontId="2" fillId="0" borderId="0" xfId="40" applyFont="1" applyFill="1" applyAlignment="1" applyProtection="1">
      <alignment horizontal="justify" vertical="top"/>
      <protection hidden="1"/>
    </xf>
    <xf numFmtId="4" fontId="2" fillId="0" borderId="0" xfId="45" applyNumberFormat="1" applyFont="1" applyAlignment="1" applyProtection="1">
      <alignment horizontal="justify" vertical="top" wrapText="1"/>
      <protection hidden="1"/>
    </xf>
    <xf numFmtId="4" fontId="2" fillId="0" borderId="0" xfId="0" applyNumberFormat="1" applyFont="1" applyAlignment="1" applyProtection="1">
      <alignment horizontal="justify" vertical="top" wrapText="1"/>
      <protection hidden="1"/>
    </xf>
    <xf numFmtId="2" fontId="13" fillId="0" borderId="0" xfId="0" applyNumberFormat="1" applyFont="1" applyFill="1" applyAlignment="1" applyProtection="1">
      <alignment horizontal="right"/>
      <protection hidden="1"/>
    </xf>
    <xf numFmtId="4" fontId="2" fillId="0" borderId="0" xfId="0" applyNumberFormat="1" applyFont="1" applyFill="1" applyAlignment="1" applyProtection="1">
      <alignment horizontal="justify" vertical="top" wrapText="1"/>
      <protection hidden="1"/>
    </xf>
    <xf numFmtId="2" fontId="13" fillId="0" borderId="0" xfId="48" applyNumberFormat="1" applyFont="1" applyFill="1" applyAlignment="1" applyProtection="1">
      <alignment horizontal="right"/>
      <protection hidden="1"/>
    </xf>
    <xf numFmtId="0" fontId="13" fillId="0" borderId="0" xfId="48" applyFont="1" applyFill="1" applyAlignment="1" applyProtection="1">
      <alignment horizontal="right"/>
      <protection hidden="1"/>
    </xf>
    <xf numFmtId="1" fontId="2" fillId="0" borderId="0" xfId="0" applyNumberFormat="1" applyFont="1" applyFill="1" applyBorder="1" applyAlignment="1" applyProtection="1">
      <alignment horizontal="right"/>
      <protection hidden="1"/>
    </xf>
    <xf numFmtId="173" fontId="2" fillId="0" borderId="0" xfId="72" applyFont="1" applyFill="1" applyBorder="1" applyAlignment="1" applyProtection="1">
      <alignment horizontal="right"/>
      <protection hidden="1"/>
    </xf>
    <xf numFmtId="49" fontId="3" fillId="0" borderId="39" xfId="0" applyNumberFormat="1" applyFont="1" applyFill="1" applyBorder="1" applyAlignment="1" applyProtection="1">
      <alignment horizontal="right" vertical="top"/>
      <protection hidden="1"/>
    </xf>
    <xf numFmtId="174" fontId="3" fillId="0" borderId="39" xfId="0" applyNumberFormat="1" applyFont="1" applyFill="1" applyBorder="1" applyAlignment="1" applyProtection="1">
      <alignment horizontal="justify" vertical="top"/>
      <protection hidden="1"/>
    </xf>
    <xf numFmtId="1" fontId="2" fillId="0" borderId="39" xfId="0" applyNumberFormat="1" applyFont="1" applyFill="1" applyBorder="1" applyAlignment="1" applyProtection="1">
      <alignment horizontal="right"/>
      <protection hidden="1"/>
    </xf>
    <xf numFmtId="174" fontId="2" fillId="0" borderId="39" xfId="0" applyNumberFormat="1" applyFont="1" applyFill="1" applyBorder="1" applyAlignment="1" applyProtection="1">
      <alignment horizontal="right"/>
      <protection hidden="1"/>
    </xf>
    <xf numFmtId="2" fontId="2" fillId="0" borderId="39" xfId="72" applyNumberFormat="1" applyFont="1" applyFill="1" applyBorder="1" applyAlignment="1" applyProtection="1">
      <alignment horizontal="right"/>
      <protection hidden="1"/>
    </xf>
    <xf numFmtId="44" fontId="3" fillId="0" borderId="39" xfId="70" applyNumberFormat="1" applyFont="1" applyFill="1" applyBorder="1" applyAlignment="1" applyProtection="1">
      <alignment horizontal="right"/>
      <protection hidden="1"/>
    </xf>
    <xf numFmtId="49" fontId="3" fillId="0" borderId="0" xfId="0" applyNumberFormat="1" applyFont="1" applyFill="1" applyBorder="1" applyAlignment="1" applyProtection="1">
      <alignment horizontal="right" vertical="top"/>
      <protection hidden="1"/>
    </xf>
    <xf numFmtId="174" fontId="3" fillId="0" borderId="0" xfId="0" applyNumberFormat="1" applyFont="1" applyFill="1" applyBorder="1" applyAlignment="1" applyProtection="1">
      <alignment horizontal="justify" vertical="top"/>
      <protection hidden="1"/>
    </xf>
    <xf numFmtId="172" fontId="3" fillId="0" borderId="0" xfId="70" applyFont="1" applyFill="1" applyBorder="1" applyAlignment="1" applyProtection="1">
      <alignment horizontal="right"/>
      <protection hidden="1"/>
    </xf>
    <xf numFmtId="1" fontId="2" fillId="0" borderId="19" xfId="0" applyNumberFormat="1" applyFont="1" applyFill="1" applyBorder="1" applyAlignment="1" applyProtection="1">
      <alignment horizontal="right"/>
      <protection hidden="1"/>
    </xf>
    <xf numFmtId="0" fontId="3" fillId="0" borderId="39" xfId="0" applyFont="1" applyFill="1" applyBorder="1" applyAlignment="1" applyProtection="1">
      <alignment horizontal="justify" vertical="top"/>
      <protection hidden="1"/>
    </xf>
    <xf numFmtId="0" fontId="2" fillId="0" borderId="39" xfId="0" applyFont="1" applyFill="1" applyBorder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justify" vertical="top"/>
      <protection hidden="1"/>
    </xf>
    <xf numFmtId="0" fontId="2" fillId="0" borderId="0" xfId="0" applyFont="1" applyFill="1" applyAlignment="1" applyProtection="1">
      <alignment horizontal="justify" vertical="top" wrapText="1"/>
      <protection hidden="1"/>
    </xf>
    <xf numFmtId="0" fontId="2" fillId="0" borderId="0" xfId="44" applyFont="1" applyFill="1" applyAlignment="1" applyProtection="1">
      <alignment horizontal="justify" vertical="top"/>
      <protection hidden="1"/>
    </xf>
    <xf numFmtId="0" fontId="13" fillId="0" borderId="0" xfId="53" applyFont="1" applyFill="1" applyAlignment="1" applyProtection="1">
      <alignment horizontal="justify" vertical="top" wrapText="1"/>
      <protection hidden="1"/>
    </xf>
    <xf numFmtId="0" fontId="13" fillId="0" borderId="0" xfId="0" applyFont="1" applyFill="1" applyAlignment="1" applyProtection="1">
      <alignment horizontal="justify" vertical="top" wrapText="1"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1" fontId="2" fillId="0" borderId="0" xfId="51" applyFont="1" applyFill="1" applyAlignment="1" applyProtection="1">
      <alignment horizontal="justify" vertical="top" wrapText="1" shrinkToFit="1"/>
      <protection hidden="1"/>
    </xf>
    <xf numFmtId="2" fontId="13" fillId="0" borderId="0" xfId="51" applyNumberFormat="1" applyFont="1" applyFill="1" applyAlignment="1" applyProtection="1">
      <alignment horizontal="right"/>
      <protection hidden="1"/>
    </xf>
    <xf numFmtId="2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justify" vertical="top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17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49" applyFont="1" applyFill="1" applyBorder="1" applyAlignment="1" applyProtection="1">
      <alignment horizontal="justify" vertical="top" wrapText="1"/>
      <protection hidden="1"/>
    </xf>
    <xf numFmtId="0" fontId="13" fillId="0" borderId="0" xfId="48" applyFont="1" applyFill="1" applyAlignment="1" applyProtection="1">
      <alignment horizontal="justify" vertical="top" wrapText="1"/>
      <protection hidden="1"/>
    </xf>
    <xf numFmtId="1" fontId="2" fillId="0" borderId="39" xfId="0" applyNumberFormat="1" applyFont="1" applyFill="1" applyBorder="1" applyAlignment="1" applyProtection="1">
      <alignment/>
      <protection hidden="1"/>
    </xf>
    <xf numFmtId="0" fontId="2" fillId="0" borderId="39" xfId="0" applyFont="1" applyFill="1" applyBorder="1" applyAlignment="1" applyProtection="1">
      <alignment/>
      <protection hidden="1"/>
    </xf>
    <xf numFmtId="2" fontId="2" fillId="0" borderId="39" xfId="0" applyNumberFormat="1" applyFont="1" applyFill="1" applyBorder="1" applyAlignment="1" applyProtection="1">
      <alignment horizontal="right"/>
      <protection hidden="1"/>
    </xf>
    <xf numFmtId="1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justify" vertical="top"/>
      <protection hidden="1"/>
    </xf>
    <xf numFmtId="1" fontId="13" fillId="0" borderId="0" xfId="41" applyFont="1" applyFill="1" applyAlignment="1" applyProtection="1">
      <alignment horizontal="justify" vertical="top"/>
      <protection hidden="1"/>
    </xf>
    <xf numFmtId="0" fontId="2" fillId="0" borderId="0" xfId="42" applyFont="1" applyFill="1" applyAlignment="1" applyProtection="1">
      <alignment horizontal="justify" vertical="top"/>
      <protection hidden="1"/>
    </xf>
    <xf numFmtId="2" fontId="13" fillId="0" borderId="0" xfId="48" applyNumberFormat="1" applyFont="1" applyFill="1" applyAlignment="1" applyProtection="1">
      <alignment/>
      <protection hidden="1"/>
    </xf>
    <xf numFmtId="49" fontId="3" fillId="0" borderId="0" xfId="46" applyNumberFormat="1" applyFont="1" applyFill="1" applyAlignment="1" applyProtection="1">
      <alignment horizontal="right" vertical="top"/>
      <protection hidden="1"/>
    </xf>
    <xf numFmtId="4" fontId="13" fillId="0" borderId="0" xfId="48" applyNumberFormat="1" applyFont="1" applyFill="1" applyAlignment="1" applyProtection="1">
      <alignment/>
      <protection hidden="1"/>
    </xf>
    <xf numFmtId="2" fontId="2" fillId="0" borderId="0" xfId="46" applyNumberFormat="1" applyFont="1" applyFill="1" applyAlignment="1" applyProtection="1">
      <alignment horizontal="justify" vertical="top" wrapText="1"/>
      <protection hidden="1"/>
    </xf>
    <xf numFmtId="174" fontId="2" fillId="0" borderId="0" xfId="44" applyNumberFormat="1" applyFont="1" applyFill="1" applyAlignment="1" applyProtection="1">
      <alignment horizontal="right"/>
      <protection hidden="1"/>
    </xf>
    <xf numFmtId="0" fontId="2" fillId="0" borderId="0" xfId="48" applyFont="1" applyFill="1" applyAlignment="1" applyProtection="1">
      <alignment horizontal="right"/>
      <protection hidden="1"/>
    </xf>
    <xf numFmtId="2" fontId="15" fillId="0" borderId="0" xfId="48" applyNumberFormat="1" applyFont="1" applyFill="1" applyAlignment="1" applyProtection="1">
      <alignment/>
      <protection hidden="1"/>
    </xf>
    <xf numFmtId="0" fontId="13" fillId="0" borderId="0" xfId="48" applyFont="1" applyAlignment="1" applyProtection="1">
      <alignment horizontal="justify" vertical="top" wrapText="1"/>
      <protection hidden="1"/>
    </xf>
    <xf numFmtId="2" fontId="2" fillId="0" borderId="0" xfId="44" applyNumberFormat="1" applyFont="1" applyFill="1" applyAlignment="1" applyProtection="1">
      <alignment horizontal="right"/>
      <protection hidden="1"/>
    </xf>
    <xf numFmtId="0" fontId="2" fillId="0" borderId="0" xfId="44" applyFont="1" applyFill="1" applyAlignment="1" applyProtection="1">
      <alignment horizontal="right"/>
      <protection hidden="1"/>
    </xf>
    <xf numFmtId="2" fontId="16" fillId="0" borderId="0" xfId="74" applyNumberFormat="1" applyFont="1" applyFill="1" applyAlignment="1" applyProtection="1">
      <alignment horizontal="right"/>
      <protection hidden="1"/>
    </xf>
    <xf numFmtId="0" fontId="2" fillId="0" borderId="0" xfId="44" applyFont="1" applyFill="1" applyAlignment="1" applyProtection="1">
      <alignment horizontal="justify" vertical="top" wrapText="1"/>
      <protection hidden="1"/>
    </xf>
    <xf numFmtId="2" fontId="2" fillId="0" borderId="0" xfId="48" applyNumberFormat="1" applyFont="1" applyFill="1" applyAlignment="1" applyProtection="1">
      <alignment horizontal="right"/>
      <protection hidden="1"/>
    </xf>
    <xf numFmtId="2" fontId="2" fillId="0" borderId="0" xfId="0" applyNumberFormat="1" applyFont="1" applyFill="1" applyAlignment="1" applyProtection="1">
      <alignment horizontal="justify" vertical="top" wrapText="1"/>
      <protection hidden="1"/>
    </xf>
    <xf numFmtId="2" fontId="13" fillId="0" borderId="0" xfId="48" applyNumberFormat="1" applyFont="1" applyAlignment="1" applyProtection="1">
      <alignment horizontal="justify" vertical="top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1" fontId="13" fillId="0" borderId="0" xfId="48" applyNumberFormat="1" applyFont="1" applyFill="1" applyAlignment="1" applyProtection="1">
      <alignment horizontal="right"/>
      <protection hidden="1"/>
    </xf>
    <xf numFmtId="49" fontId="3" fillId="0" borderId="0" xfId="50" applyNumberFormat="1" applyFont="1" applyFill="1" applyBorder="1" applyAlignment="1" applyProtection="1">
      <alignment horizontal="left" vertical="top"/>
      <protection hidden="1"/>
    </xf>
    <xf numFmtId="2" fontId="2" fillId="0" borderId="0" xfId="40" applyNumberFormat="1" applyFont="1" applyFill="1" applyAlignment="1" applyProtection="1">
      <alignment horizontal="justify" vertical="top" wrapText="1"/>
      <protection hidden="1"/>
    </xf>
    <xf numFmtId="2" fontId="2" fillId="0" borderId="0" xfId="50" applyNumberFormat="1" applyFont="1" applyFill="1" applyBorder="1" applyAlignment="1" applyProtection="1">
      <alignment horizontal="right"/>
      <protection hidden="1"/>
    </xf>
    <xf numFmtId="2" fontId="13" fillId="0" borderId="0" xfId="40" applyNumberFormat="1" applyFont="1" applyFill="1" applyAlignment="1" applyProtection="1">
      <alignment/>
      <protection hidden="1"/>
    </xf>
    <xf numFmtId="49" fontId="3" fillId="0" borderId="0" xfId="50" applyNumberFormat="1" applyFont="1" applyFill="1" applyBorder="1" applyAlignment="1" applyProtection="1">
      <alignment horizontal="right" vertical="top"/>
      <protection hidden="1"/>
    </xf>
    <xf numFmtId="2" fontId="2" fillId="0" borderId="0" xfId="40" applyNumberFormat="1" applyFont="1" applyFill="1" applyAlignment="1" applyProtection="1">
      <alignment horizontal="right"/>
      <protection hidden="1"/>
    </xf>
    <xf numFmtId="1" fontId="2" fillId="0" borderId="0" xfId="40" applyFont="1" applyFill="1" applyAlignment="1" applyProtection="1">
      <alignment horizontal="right"/>
      <protection hidden="1"/>
    </xf>
    <xf numFmtId="1" fontId="2" fillId="0" borderId="0" xfId="40" applyFont="1" applyFill="1" applyAlignment="1" applyProtection="1">
      <alignment horizontal="justify" vertical="top" wrapText="1"/>
      <protection hidden="1"/>
    </xf>
    <xf numFmtId="2" fontId="10" fillId="0" borderId="0" xfId="40" applyNumberFormat="1" applyFont="1" applyFill="1" applyBorder="1" applyAlignment="1" applyProtection="1">
      <alignment horizontal="justify" vertical="top" wrapText="1" shrinkToFit="1"/>
      <protection hidden="1"/>
    </xf>
    <xf numFmtId="2" fontId="13" fillId="0" borderId="0" xfId="40" applyNumberFormat="1" applyFont="1" applyFill="1" applyBorder="1" applyAlignment="1" applyProtection="1">
      <alignment horizontal="center"/>
      <protection hidden="1"/>
    </xf>
    <xf numFmtId="1" fontId="13" fillId="0" borderId="0" xfId="40" applyFont="1" applyFill="1" applyBorder="1" applyAlignment="1" applyProtection="1">
      <alignment horizontal="center"/>
      <protection hidden="1"/>
    </xf>
    <xf numFmtId="2" fontId="2" fillId="0" borderId="0" xfId="40" applyNumberFormat="1" applyFont="1" applyFill="1" applyBorder="1" applyAlignment="1" applyProtection="1">
      <alignment horizontal="justify" vertical="top" wrapText="1" shrinkToFit="1"/>
      <protection hidden="1"/>
    </xf>
    <xf numFmtId="2" fontId="2" fillId="0" borderId="0" xfId="40" applyNumberFormat="1" applyFont="1" applyFill="1" applyBorder="1" applyAlignment="1" applyProtection="1">
      <alignment horizontal="right"/>
      <protection hidden="1"/>
    </xf>
    <xf numFmtId="1" fontId="2" fillId="0" borderId="0" xfId="40" applyFont="1" applyFill="1" applyAlignment="1" applyProtection="1">
      <alignment horizontal="right"/>
      <protection hidden="1"/>
    </xf>
    <xf numFmtId="2" fontId="2" fillId="0" borderId="0" xfId="40" applyNumberFormat="1" applyFont="1" applyFill="1" applyAlignment="1" applyProtection="1">
      <alignment/>
      <protection hidden="1"/>
    </xf>
    <xf numFmtId="0" fontId="2" fillId="0" borderId="0" xfId="43" applyFont="1" applyFill="1" applyAlignment="1" applyProtection="1">
      <alignment horizontal="justify" vertical="top" wrapText="1"/>
      <protection hidden="1"/>
    </xf>
    <xf numFmtId="2" fontId="2" fillId="0" borderId="0" xfId="47" applyNumberFormat="1" applyFont="1" applyFill="1" applyAlignment="1" applyProtection="1">
      <alignment horizontal="justify" vertical="top" wrapText="1"/>
      <protection hidden="1"/>
    </xf>
    <xf numFmtId="2" fontId="2" fillId="0" borderId="0" xfId="50" applyNumberFormat="1" applyFont="1" applyFill="1" applyBorder="1" applyAlignment="1" applyProtection="1">
      <alignment horizontal="justify" vertical="top"/>
      <protection hidden="1"/>
    </xf>
    <xf numFmtId="1" fontId="2" fillId="0" borderId="0" xfId="50" applyFont="1" applyFill="1" applyBorder="1" applyAlignment="1" applyProtection="1">
      <alignment horizontal="center"/>
      <protection hidden="1"/>
    </xf>
    <xf numFmtId="1" fontId="2" fillId="0" borderId="0" xfId="50" applyFont="1" applyFill="1" applyBorder="1" applyAlignment="1" applyProtection="1">
      <alignment horizontal="right"/>
      <protection hidden="1"/>
    </xf>
    <xf numFmtId="2" fontId="2" fillId="0" borderId="0" xfId="50" applyNumberFormat="1" applyFont="1" applyFill="1" applyBorder="1" applyAlignment="1" applyProtection="1">
      <alignment horizontal="right"/>
      <protection hidden="1"/>
    </xf>
    <xf numFmtId="1" fontId="2" fillId="0" borderId="0" xfId="50" applyFont="1" applyFill="1" applyBorder="1" applyAlignment="1" applyProtection="1">
      <alignment horizontal="justify" vertical="top"/>
      <protection hidden="1"/>
    </xf>
    <xf numFmtId="2" fontId="2" fillId="0" borderId="0" xfId="50" applyNumberFormat="1" applyFont="1" applyFill="1" applyBorder="1" applyAlignment="1" applyProtection="1">
      <alignment horizontal="center"/>
      <protection hidden="1"/>
    </xf>
    <xf numFmtId="175" fontId="2" fillId="0" borderId="0" xfId="72" applyNumberFormat="1" applyFont="1" applyFill="1" applyAlignment="1" applyProtection="1">
      <alignment horizontal="right"/>
      <protection hidden="1"/>
    </xf>
    <xf numFmtId="49" fontId="3" fillId="0" borderId="36" xfId="0" applyNumberFormat="1" applyFont="1" applyFill="1" applyBorder="1" applyAlignment="1" applyProtection="1">
      <alignment horizontal="right" vertical="top"/>
      <protection hidden="1"/>
    </xf>
    <xf numFmtId="2" fontId="2" fillId="0" borderId="36" xfId="0" applyNumberFormat="1" applyFont="1" applyFill="1" applyBorder="1" applyAlignment="1" applyProtection="1">
      <alignment horizontal="justify" vertical="top"/>
      <protection hidden="1"/>
    </xf>
    <xf numFmtId="2" fontId="2" fillId="0" borderId="36" xfId="72" applyNumberFormat="1" applyFont="1" applyFill="1" applyBorder="1" applyAlignment="1" applyProtection="1">
      <alignment horizontal="right"/>
      <protection hidden="1"/>
    </xf>
    <xf numFmtId="174" fontId="2" fillId="0" borderId="36" xfId="0" applyNumberFormat="1" applyFont="1" applyFill="1" applyBorder="1" applyAlignment="1" applyProtection="1">
      <alignment horizontal="right"/>
      <protection hidden="1"/>
    </xf>
    <xf numFmtId="0" fontId="2" fillId="0" borderId="36" xfId="0" applyFont="1" applyFill="1" applyBorder="1" applyAlignment="1" applyProtection="1">
      <alignment horizontal="right"/>
      <protection hidden="1"/>
    </xf>
    <xf numFmtId="49" fontId="3" fillId="0" borderId="40" xfId="0" applyNumberFormat="1" applyFont="1" applyFill="1" applyBorder="1" applyAlignment="1" applyProtection="1">
      <alignment horizontal="right" vertical="top"/>
      <protection hidden="1"/>
    </xf>
    <xf numFmtId="174" fontId="3" fillId="0" borderId="40" xfId="0" applyNumberFormat="1" applyFont="1" applyFill="1" applyBorder="1" applyAlignment="1" applyProtection="1">
      <alignment horizontal="justify" vertical="top"/>
      <protection hidden="1"/>
    </xf>
    <xf numFmtId="1" fontId="2" fillId="0" borderId="40" xfId="0" applyNumberFormat="1" applyFont="1" applyFill="1" applyBorder="1" applyAlignment="1" applyProtection="1">
      <alignment horizontal="right"/>
      <protection hidden="1"/>
    </xf>
    <xf numFmtId="174" fontId="2" fillId="0" borderId="40" xfId="0" applyNumberFormat="1" applyFont="1" applyFill="1" applyBorder="1" applyAlignment="1" applyProtection="1">
      <alignment horizontal="right"/>
      <protection hidden="1"/>
    </xf>
    <xf numFmtId="2" fontId="2" fillId="0" borderId="40" xfId="72" applyNumberFormat="1" applyFont="1" applyFill="1" applyBorder="1" applyAlignment="1" applyProtection="1">
      <alignment horizontal="right"/>
      <protection hidden="1"/>
    </xf>
    <xf numFmtId="44" fontId="3" fillId="0" borderId="40" xfId="7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ill="1" applyAlignment="1" applyProtection="1">
      <alignment/>
      <protection hidden="1" locked="0"/>
    </xf>
    <xf numFmtId="2" fontId="2" fillId="0" borderId="0" xfId="72" applyNumberFormat="1" applyFont="1" applyFill="1" applyAlignment="1" applyProtection="1">
      <alignment horizontal="right"/>
      <protection hidden="1" locked="0"/>
    </xf>
    <xf numFmtId="2" fontId="13" fillId="0" borderId="0" xfId="51" applyNumberFormat="1" applyFont="1" applyFill="1" applyAlignment="1" applyProtection="1">
      <alignment horizontal="right"/>
      <protection hidden="1" locked="0"/>
    </xf>
    <xf numFmtId="2" fontId="2" fillId="0" borderId="0" xfId="72" applyNumberFormat="1" applyFont="1" applyFill="1" applyBorder="1" applyAlignment="1" applyProtection="1">
      <alignment horizontal="right"/>
      <protection hidden="1" locked="0"/>
    </xf>
    <xf numFmtId="2" fontId="13" fillId="0" borderId="0" xfId="48" applyNumberFormat="1" applyFont="1" applyFill="1" applyAlignment="1" applyProtection="1">
      <alignment/>
      <protection hidden="1" locked="0"/>
    </xf>
    <xf numFmtId="4" fontId="13" fillId="0" borderId="0" xfId="48" applyNumberFormat="1" applyFont="1" applyFill="1" applyAlignment="1" applyProtection="1">
      <alignment/>
      <protection hidden="1" locked="0"/>
    </xf>
    <xf numFmtId="2" fontId="16" fillId="0" borderId="0" xfId="48" applyNumberFormat="1" applyFont="1" applyFill="1" applyAlignment="1" applyProtection="1">
      <alignment/>
      <protection hidden="1" locked="0"/>
    </xf>
    <xf numFmtId="2" fontId="13" fillId="0" borderId="0" xfId="40" applyNumberFormat="1" applyFont="1" applyFill="1" applyAlignment="1" applyProtection="1">
      <alignment/>
      <protection hidden="1" locked="0"/>
    </xf>
    <xf numFmtId="2" fontId="2" fillId="0" borderId="0" xfId="50" applyNumberFormat="1" applyFont="1" applyFill="1" applyBorder="1" applyAlignment="1" applyProtection="1">
      <alignment horizontal="right"/>
      <protection hidden="1" locked="0"/>
    </xf>
  </cellXfs>
  <cellStyles count="6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_FK1.1,MK1.1" xfId="40"/>
    <cellStyle name="Navadno_FK1.2" xfId="41"/>
    <cellStyle name="Navadno_FK5" xfId="42"/>
    <cellStyle name="Navadno_FK5.1" xfId="43"/>
    <cellStyle name="Navadno_List1" xfId="44"/>
    <cellStyle name="Navadno_OSNOVA" xfId="45"/>
    <cellStyle name="Navadno_OSNUTEK" xfId="46"/>
    <cellStyle name="Navadno_POPIS DEL-DORNBERK-1.faza-razpis" xfId="47"/>
    <cellStyle name="Navadno_Trgovski center Idrija" xfId="48"/>
    <cellStyle name="Navadno_V3B.3" xfId="49"/>
    <cellStyle name="Navadno_vodohran Kred" xfId="50"/>
    <cellStyle name="Navadno_vodohran Vrba" xfId="51"/>
    <cellStyle name="Navadno_vodohran Vrba_2" xfId="52"/>
    <cellStyle name="Navadno_vodohran Vrba_3" xfId="53"/>
    <cellStyle name="Nevtralno" xfId="54"/>
    <cellStyle name="normal1" xfId="55"/>
    <cellStyle name="Percent" xfId="56"/>
    <cellStyle name="Opomba" xfId="57"/>
    <cellStyle name="Opozorilo" xfId="58"/>
    <cellStyle name="Pojasnjevalno besedilo" xfId="59"/>
    <cellStyle name="Poudarek1" xfId="60"/>
    <cellStyle name="Poudarek2" xfId="61"/>
    <cellStyle name="Poudarek3" xfId="62"/>
    <cellStyle name="Poudarek4" xfId="63"/>
    <cellStyle name="Poudarek5" xfId="64"/>
    <cellStyle name="Poudarek6" xfId="65"/>
    <cellStyle name="Povezana celica" xfId="66"/>
    <cellStyle name="Preveri celico" xfId="67"/>
    <cellStyle name="Računanje" xfId="68"/>
    <cellStyle name="Slabo" xfId="69"/>
    <cellStyle name="Currency" xfId="70"/>
    <cellStyle name="Currency [0]" xfId="71"/>
    <cellStyle name="Comma" xfId="72"/>
    <cellStyle name="Comma [0]" xfId="73"/>
    <cellStyle name="Vejica_List1" xfId="74"/>
    <cellStyle name="Vnos" xfId="75"/>
    <cellStyle name="Vsota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25390625" defaultRowHeight="12.75"/>
  <cols>
    <col min="1" max="1" width="6.375" style="3" customWidth="1"/>
    <col min="2" max="2" width="40.625" style="4" customWidth="1"/>
    <col min="3" max="3" width="8.25390625" style="5" customWidth="1"/>
    <col min="4" max="4" width="7.875" style="2" customWidth="1"/>
    <col min="5" max="5" width="10.875" style="14" customWidth="1"/>
    <col min="6" max="6" width="17.00390625" style="5" customWidth="1"/>
    <col min="7" max="16384" width="9.25390625" style="12" customWidth="1"/>
  </cols>
  <sheetData>
    <row r="1" spans="1:6" ht="12.75">
      <c r="A1" s="22"/>
      <c r="B1" s="23"/>
      <c r="C1" s="24"/>
      <c r="D1" s="25"/>
      <c r="E1" s="26"/>
      <c r="F1" s="24"/>
    </row>
    <row r="2" spans="1:6" ht="12.75">
      <c r="A2" s="22"/>
      <c r="B2" s="23"/>
      <c r="C2" s="24"/>
      <c r="D2" s="25"/>
      <c r="E2" s="26"/>
      <c r="F2" s="24"/>
    </row>
    <row r="3" spans="1:6" ht="12.75">
      <c r="A3" s="22"/>
      <c r="B3" s="23"/>
      <c r="C3" s="24"/>
      <c r="D3" s="25"/>
      <c r="E3" s="26"/>
      <c r="F3" s="24"/>
    </row>
    <row r="4" spans="1:6" ht="12.75">
      <c r="A4" s="22"/>
      <c r="B4" s="23"/>
      <c r="C4" s="24"/>
      <c r="D4" s="25"/>
      <c r="E4" s="26"/>
      <c r="F4" s="24"/>
    </row>
    <row r="5" spans="1:6" ht="12.75">
      <c r="A5" s="22"/>
      <c r="B5" s="23"/>
      <c r="C5" s="24"/>
      <c r="D5" s="25"/>
      <c r="E5" s="26"/>
      <c r="F5" s="24"/>
    </row>
    <row r="6" spans="1:6" ht="12.75">
      <c r="A6" s="22"/>
      <c r="B6" s="23"/>
      <c r="C6" s="24"/>
      <c r="D6" s="25"/>
      <c r="E6" s="26"/>
      <c r="F6" s="24"/>
    </row>
    <row r="7" spans="1:6" ht="12.75">
      <c r="A7" s="22"/>
      <c r="B7" s="23"/>
      <c r="C7" s="24"/>
      <c r="D7" s="27"/>
      <c r="E7" s="28"/>
      <c r="F7" s="29"/>
    </row>
    <row r="8" spans="1:6" ht="12.75">
      <c r="A8" s="22"/>
      <c r="B8" s="23"/>
      <c r="C8" s="24"/>
      <c r="D8" s="27"/>
      <c r="E8" s="30"/>
      <c r="F8" s="29"/>
    </row>
    <row r="9" spans="1:6" ht="12.75">
      <c r="A9" s="22"/>
      <c r="B9" s="23"/>
      <c r="C9" s="24"/>
      <c r="D9" s="27"/>
      <c r="E9" s="28"/>
      <c r="F9" s="29"/>
    </row>
    <row r="10" spans="1:6" ht="12.75">
      <c r="A10" s="22"/>
      <c r="B10" s="23"/>
      <c r="C10" s="24"/>
      <c r="D10" s="25"/>
      <c r="E10" s="26"/>
      <c r="F10" s="24"/>
    </row>
    <row r="11" spans="1:6" ht="15">
      <c r="A11" s="22"/>
      <c r="B11" s="31"/>
      <c r="C11" s="32"/>
      <c r="D11" s="33"/>
      <c r="E11" s="34"/>
      <c r="F11" s="35"/>
    </row>
    <row r="12" spans="1:6" ht="15.75">
      <c r="A12" s="22"/>
      <c r="B12" s="36" t="s">
        <v>153</v>
      </c>
      <c r="C12" s="32"/>
      <c r="D12" s="33"/>
      <c r="E12" s="34"/>
      <c r="F12" s="35"/>
    </row>
    <row r="13" spans="1:6" ht="15.75">
      <c r="A13" s="22"/>
      <c r="B13" s="36"/>
      <c r="C13" s="37"/>
      <c r="D13" s="25"/>
      <c r="E13" s="26"/>
      <c r="F13" s="24"/>
    </row>
    <row r="14" spans="1:6" ht="12.75">
      <c r="A14" s="22"/>
      <c r="B14" s="38"/>
      <c r="C14" s="24"/>
      <c r="D14" s="25"/>
      <c r="E14" s="26"/>
      <c r="F14" s="24"/>
    </row>
    <row r="15" spans="1:6" ht="13.5" thickBot="1">
      <c r="A15" s="22"/>
      <c r="B15" s="38"/>
      <c r="C15" s="24"/>
      <c r="D15" s="25"/>
      <c r="E15" s="26"/>
      <c r="F15" s="24"/>
    </row>
    <row r="16" spans="1:6" ht="12.75">
      <c r="A16" s="39" t="s">
        <v>43</v>
      </c>
      <c r="B16" s="40" t="s">
        <v>39</v>
      </c>
      <c r="C16" s="41"/>
      <c r="D16" s="42"/>
      <c r="E16" s="43"/>
      <c r="F16" s="44">
        <f>+F80</f>
        <v>0</v>
      </c>
    </row>
    <row r="17" spans="1:6" ht="12.75">
      <c r="A17" s="45" t="s">
        <v>44</v>
      </c>
      <c r="B17" s="46" t="s">
        <v>42</v>
      </c>
      <c r="C17" s="47"/>
      <c r="D17" s="48"/>
      <c r="E17" s="49"/>
      <c r="F17" s="50">
        <f>+F131</f>
        <v>0</v>
      </c>
    </row>
    <row r="18" spans="1:6" ht="12.75">
      <c r="A18" s="45" t="s">
        <v>45</v>
      </c>
      <c r="B18" s="51" t="s">
        <v>82</v>
      </c>
      <c r="C18" s="52"/>
      <c r="D18" s="53"/>
      <c r="E18" s="54"/>
      <c r="F18" s="50">
        <f>+F184</f>
        <v>0</v>
      </c>
    </row>
    <row r="19" spans="1:6" ht="12.75" customHeight="1" thickBot="1">
      <c r="A19" s="55" t="s">
        <v>46</v>
      </c>
      <c r="B19" s="56" t="s">
        <v>51</v>
      </c>
      <c r="C19" s="57"/>
      <c r="D19" s="58"/>
      <c r="E19" s="59"/>
      <c r="F19" s="60">
        <f>+F221</f>
        <v>0</v>
      </c>
    </row>
    <row r="20" spans="1:7" ht="13.5" thickTop="1">
      <c r="A20" s="61"/>
      <c r="B20" s="62" t="s">
        <v>47</v>
      </c>
      <c r="C20" s="63"/>
      <c r="D20" s="64"/>
      <c r="E20" s="65"/>
      <c r="F20" s="66">
        <f>SUM(F16:F19)</f>
        <v>0</v>
      </c>
      <c r="G20" s="21"/>
    </row>
    <row r="21" spans="1:7" ht="13.5" thickBot="1">
      <c r="A21" s="67"/>
      <c r="B21" s="68" t="s">
        <v>134</v>
      </c>
      <c r="C21" s="69"/>
      <c r="D21" s="70"/>
      <c r="E21" s="71"/>
      <c r="F21" s="72">
        <f>+F20*0.22</f>
        <v>0</v>
      </c>
      <c r="G21" s="15"/>
    </row>
    <row r="22" spans="1:7" ht="14.25" thickBot="1" thickTop="1">
      <c r="A22" s="73"/>
      <c r="B22" s="74" t="s">
        <v>47</v>
      </c>
      <c r="C22" s="75"/>
      <c r="D22" s="76"/>
      <c r="E22" s="77"/>
      <c r="F22" s="78">
        <f>SUM(F20:F21)</f>
        <v>0</v>
      </c>
      <c r="G22" s="21"/>
    </row>
    <row r="23" spans="1:6" ht="12.75">
      <c r="A23" s="22"/>
      <c r="B23" s="79"/>
      <c r="C23" s="80"/>
      <c r="D23" s="81"/>
      <c r="E23" s="26"/>
      <c r="F23" s="24"/>
    </row>
    <row r="24" spans="1:10" ht="12.75">
      <c r="A24" s="22"/>
      <c r="B24" s="79"/>
      <c r="C24" s="80"/>
      <c r="D24" s="81"/>
      <c r="E24" s="26"/>
      <c r="F24" s="24"/>
      <c r="J24" s="18"/>
    </row>
    <row r="25" spans="1:6" ht="12.75">
      <c r="A25" s="22"/>
      <c r="B25" s="79"/>
      <c r="C25" s="80"/>
      <c r="D25" s="81"/>
      <c r="E25" s="26"/>
      <c r="F25" s="24"/>
    </row>
    <row r="26" spans="1:6" ht="12.75">
      <c r="A26" s="22"/>
      <c r="B26" s="79"/>
      <c r="C26" s="80"/>
      <c r="D26" s="81"/>
      <c r="E26" s="26"/>
      <c r="F26" s="24"/>
    </row>
    <row r="27" spans="1:6" ht="12.75">
      <c r="A27" s="22"/>
      <c r="B27" s="79"/>
      <c r="C27" s="80"/>
      <c r="D27" s="81"/>
      <c r="E27" s="26"/>
      <c r="F27" s="24"/>
    </row>
    <row r="28" spans="1:6" ht="12.75">
      <c r="A28" s="22"/>
      <c r="B28" s="79"/>
      <c r="C28" s="80"/>
      <c r="D28" s="81"/>
      <c r="E28" s="26"/>
      <c r="F28" s="24"/>
    </row>
    <row r="29" spans="1:6" ht="12.75">
      <c r="A29" s="22"/>
      <c r="B29" s="79"/>
      <c r="C29" s="80"/>
      <c r="D29" s="81"/>
      <c r="E29" s="26"/>
      <c r="F29" s="24"/>
    </row>
    <row r="30" spans="1:6" ht="12.75">
      <c r="A30" s="22"/>
      <c r="B30" s="79"/>
      <c r="C30" s="80"/>
      <c r="D30" s="81"/>
      <c r="E30" s="26"/>
      <c r="F30" s="24"/>
    </row>
    <row r="31" spans="1:6" ht="12.75">
      <c r="A31" s="22"/>
      <c r="B31" s="79"/>
      <c r="C31" s="80"/>
      <c r="D31" s="81"/>
      <c r="E31" s="26"/>
      <c r="F31" s="24"/>
    </row>
    <row r="32" spans="1:6" ht="12.75">
      <c r="A32" s="22"/>
      <c r="B32" s="79"/>
      <c r="C32" s="80"/>
      <c r="D32" s="81"/>
      <c r="E32" s="26"/>
      <c r="F32" s="24"/>
    </row>
    <row r="33" spans="1:6" ht="12.75">
      <c r="A33" s="22"/>
      <c r="B33" s="79"/>
      <c r="C33" s="80"/>
      <c r="D33" s="81"/>
      <c r="E33" s="26"/>
      <c r="F33" s="24"/>
    </row>
    <row r="34" spans="1:6" ht="12.75">
      <c r="A34" s="22"/>
      <c r="B34" s="79"/>
      <c r="C34" s="80"/>
      <c r="D34" s="81"/>
      <c r="E34" s="26"/>
      <c r="F34" s="24"/>
    </row>
    <row r="35" spans="1:6" ht="12.75">
      <c r="A35" s="22"/>
      <c r="B35" s="79"/>
      <c r="C35" s="80"/>
      <c r="D35" s="81"/>
      <c r="E35" s="26"/>
      <c r="F35" s="24"/>
    </row>
    <row r="36" spans="1:6" ht="12.75">
      <c r="A36" s="22"/>
      <c r="B36" s="79"/>
      <c r="C36" s="80"/>
      <c r="D36" s="81"/>
      <c r="E36" s="26"/>
      <c r="F36" s="24"/>
    </row>
    <row r="37" spans="1:6" ht="12.75">
      <c r="A37" s="22"/>
      <c r="B37" s="79"/>
      <c r="C37" s="80"/>
      <c r="D37" s="81"/>
      <c r="E37" s="26"/>
      <c r="F37" s="24"/>
    </row>
    <row r="38" spans="1:6" ht="12.75">
      <c r="A38" s="22"/>
      <c r="B38" s="79"/>
      <c r="C38" s="80"/>
      <c r="D38" s="81"/>
      <c r="E38" s="26"/>
      <c r="F38" s="24"/>
    </row>
    <row r="39" spans="1:6" ht="12.75">
      <c r="A39" s="22"/>
      <c r="B39" s="79"/>
      <c r="C39" s="80"/>
      <c r="D39" s="81"/>
      <c r="E39" s="26"/>
      <c r="F39" s="24"/>
    </row>
    <row r="40" spans="1:6" ht="12.75">
      <c r="A40" s="22"/>
      <c r="B40" s="79"/>
      <c r="C40" s="80"/>
      <c r="D40" s="81"/>
      <c r="E40" s="26"/>
      <c r="F40" s="24"/>
    </row>
    <row r="41" spans="1:6" ht="12.75">
      <c r="A41" s="22"/>
      <c r="B41" s="79"/>
      <c r="C41" s="80"/>
      <c r="D41" s="81"/>
      <c r="E41" s="26"/>
      <c r="F41" s="24"/>
    </row>
    <row r="42" spans="1:6" ht="12.75">
      <c r="A42" s="22"/>
      <c r="B42" s="79"/>
      <c r="C42" s="80"/>
      <c r="D42" s="81"/>
      <c r="E42" s="26"/>
      <c r="F42" s="24"/>
    </row>
    <row r="43" spans="1:6" ht="12.75">
      <c r="A43" s="22"/>
      <c r="B43" s="79"/>
      <c r="C43" s="80"/>
      <c r="D43" s="81"/>
      <c r="E43" s="26"/>
      <c r="F43" s="24"/>
    </row>
    <row r="44" spans="1:6" ht="12.75">
      <c r="A44" s="22"/>
      <c r="B44" s="79"/>
      <c r="C44" s="80"/>
      <c r="D44" s="81"/>
      <c r="E44" s="26"/>
      <c r="F44" s="24"/>
    </row>
    <row r="45" spans="1:6" ht="12.75">
      <c r="A45" s="22"/>
      <c r="B45" s="79"/>
      <c r="C45" s="80"/>
      <c r="D45" s="81"/>
      <c r="E45" s="26"/>
      <c r="F45" s="24"/>
    </row>
    <row r="46" spans="1:6" ht="12.75">
      <c r="A46" s="22"/>
      <c r="B46" s="79"/>
      <c r="C46" s="80"/>
      <c r="D46" s="81"/>
      <c r="E46" s="26"/>
      <c r="F46" s="24"/>
    </row>
    <row r="47" spans="1:6" ht="12.75">
      <c r="A47" s="22"/>
      <c r="B47" s="79"/>
      <c r="C47" s="80"/>
      <c r="D47" s="81"/>
      <c r="E47" s="26"/>
      <c r="F47" s="24"/>
    </row>
    <row r="48" spans="1:6" ht="12.75">
      <c r="A48" s="22"/>
      <c r="B48" s="79"/>
      <c r="C48" s="80"/>
      <c r="D48" s="81"/>
      <c r="E48" s="26"/>
      <c r="F48" s="24"/>
    </row>
    <row r="49" spans="1:6" ht="12.75">
      <c r="A49" s="22"/>
      <c r="B49" s="79"/>
      <c r="C49" s="80"/>
      <c r="D49" s="81"/>
      <c r="E49" s="26"/>
      <c r="F49" s="24"/>
    </row>
    <row r="50" spans="1:6" ht="12.75">
      <c r="A50" s="22"/>
      <c r="B50" s="79"/>
      <c r="C50" s="80"/>
      <c r="D50" s="81"/>
      <c r="E50" s="26"/>
      <c r="F50" s="24"/>
    </row>
    <row r="51" spans="1:6" ht="12.75">
      <c r="A51" s="22"/>
      <c r="B51" s="79"/>
      <c r="C51" s="80"/>
      <c r="D51" s="81"/>
      <c r="E51" s="26"/>
      <c r="F51" s="24"/>
    </row>
    <row r="52" spans="1:6" ht="12.75">
      <c r="A52" s="22"/>
      <c r="B52" s="79"/>
      <c r="C52" s="80"/>
      <c r="D52" s="81"/>
      <c r="E52" s="26"/>
      <c r="F52" s="24"/>
    </row>
    <row r="53" spans="1:6" ht="12.75">
      <c r="A53" s="22"/>
      <c r="B53" s="79"/>
      <c r="C53" s="80"/>
      <c r="D53" s="81"/>
      <c r="E53" s="26"/>
      <c r="F53" s="24"/>
    </row>
    <row r="54" spans="1:6" ht="12.75">
      <c r="A54" s="82" t="s">
        <v>43</v>
      </c>
      <c r="B54" s="83" t="s">
        <v>39</v>
      </c>
      <c r="C54" s="84"/>
      <c r="D54" s="85"/>
      <c r="E54" s="86"/>
      <c r="F54" s="87"/>
    </row>
    <row r="55" spans="1:6" ht="13.5" thickBot="1">
      <c r="A55" s="22"/>
      <c r="B55" s="23"/>
      <c r="C55" s="88"/>
      <c r="D55" s="25"/>
      <c r="E55" s="26"/>
      <c r="F55" s="24"/>
    </row>
    <row r="56" spans="1:6" ht="12.75">
      <c r="A56" s="89" t="s">
        <v>55</v>
      </c>
      <c r="B56" s="90" t="s">
        <v>56</v>
      </c>
      <c r="C56" s="91" t="s">
        <v>57</v>
      </c>
      <c r="D56" s="92" t="s">
        <v>58</v>
      </c>
      <c r="E56" s="93" t="s">
        <v>59</v>
      </c>
      <c r="F56" s="94" t="s">
        <v>60</v>
      </c>
    </row>
    <row r="57" spans="1:6" ht="12.75">
      <c r="A57" s="22"/>
      <c r="B57" s="23"/>
      <c r="C57" s="95"/>
      <c r="D57" s="25"/>
      <c r="E57" s="26"/>
      <c r="F57" s="24"/>
    </row>
    <row r="58" spans="1:6" ht="12.75">
      <c r="A58" s="22" t="s">
        <v>87</v>
      </c>
      <c r="B58" s="96" t="s">
        <v>1</v>
      </c>
      <c r="C58" s="95">
        <v>140</v>
      </c>
      <c r="D58" s="97" t="s">
        <v>41</v>
      </c>
      <c r="E58" s="196"/>
      <c r="F58" s="99">
        <f>C58*E58</f>
        <v>0</v>
      </c>
    </row>
    <row r="59" spans="1:6" ht="12.75">
      <c r="A59" s="22"/>
      <c r="B59" s="96"/>
      <c r="C59" s="95"/>
      <c r="D59" s="97"/>
      <c r="E59" s="98"/>
      <c r="F59" s="99"/>
    </row>
    <row r="60" spans="1:6" ht="12.75">
      <c r="A60" s="22" t="s">
        <v>88</v>
      </c>
      <c r="B60" s="96" t="s">
        <v>2</v>
      </c>
      <c r="C60" s="95">
        <v>27</v>
      </c>
      <c r="D60" s="97" t="s">
        <v>41</v>
      </c>
      <c r="E60" s="196"/>
      <c r="F60" s="99">
        <f>C60*E60</f>
        <v>0</v>
      </c>
    </row>
    <row r="61" spans="1:6" ht="12.75">
      <c r="A61" s="22"/>
      <c r="B61" s="23"/>
      <c r="C61" s="95"/>
      <c r="D61" s="24"/>
      <c r="E61" s="26"/>
      <c r="F61" s="99"/>
    </row>
    <row r="62" spans="1:6" ht="25.5">
      <c r="A62" s="22" t="s">
        <v>89</v>
      </c>
      <c r="B62" s="23" t="s">
        <v>5</v>
      </c>
      <c r="C62" s="95">
        <v>7</v>
      </c>
      <c r="D62" s="24" t="s">
        <v>48</v>
      </c>
      <c r="E62" s="197"/>
      <c r="F62" s="99">
        <f>C62*E62</f>
        <v>0</v>
      </c>
    </row>
    <row r="63" spans="1:6" ht="12.75">
      <c r="A63" s="22"/>
      <c r="B63" s="23"/>
      <c r="C63" s="95"/>
      <c r="D63" s="24"/>
      <c r="E63" s="26"/>
      <c r="F63" s="99"/>
    </row>
    <row r="64" spans="1:6" ht="12.75" customHeight="1">
      <c r="A64" s="22" t="s">
        <v>90</v>
      </c>
      <c r="B64" s="23" t="s">
        <v>157</v>
      </c>
      <c r="C64" s="95">
        <v>12</v>
      </c>
      <c r="D64" s="24" t="s">
        <v>41</v>
      </c>
      <c r="E64" s="197"/>
      <c r="F64" s="99">
        <f>C64*E64</f>
        <v>0</v>
      </c>
    </row>
    <row r="65" spans="1:6" ht="12.75">
      <c r="A65" s="22"/>
      <c r="B65" s="23"/>
      <c r="C65" s="95"/>
      <c r="D65" s="24"/>
      <c r="E65" s="26"/>
      <c r="F65" s="99"/>
    </row>
    <row r="66" spans="1:6" ht="39" customHeight="1">
      <c r="A66" s="22" t="s">
        <v>91</v>
      </c>
      <c r="B66" s="100" t="s">
        <v>16</v>
      </c>
      <c r="C66" s="95">
        <v>151</v>
      </c>
      <c r="D66" s="24" t="s">
        <v>54</v>
      </c>
      <c r="E66" s="197"/>
      <c r="F66" s="99">
        <f>C66*E66</f>
        <v>0</v>
      </c>
    </row>
    <row r="67" spans="1:6" ht="12.75">
      <c r="A67" s="22"/>
      <c r="B67" s="23"/>
      <c r="C67" s="95"/>
      <c r="D67" s="24"/>
      <c r="E67" s="26"/>
      <c r="F67" s="99"/>
    </row>
    <row r="68" spans="1:6" ht="51">
      <c r="A68" s="22" t="s">
        <v>92</v>
      </c>
      <c r="B68" s="101" t="s">
        <v>161</v>
      </c>
      <c r="C68" s="95">
        <v>9</v>
      </c>
      <c r="D68" s="24" t="s">
        <v>54</v>
      </c>
      <c r="E68" s="197"/>
      <c r="F68" s="99">
        <f>C68*E68</f>
        <v>0</v>
      </c>
    </row>
    <row r="69" spans="1:6" ht="12.75">
      <c r="A69" s="22"/>
      <c r="B69" s="23"/>
      <c r="C69" s="95"/>
      <c r="D69" s="24"/>
      <c r="E69" s="26"/>
      <c r="F69" s="99"/>
    </row>
    <row r="70" spans="1:6" ht="51">
      <c r="A70" s="22" t="s">
        <v>93</v>
      </c>
      <c r="B70" s="102" t="s">
        <v>125</v>
      </c>
      <c r="C70" s="95">
        <v>9</v>
      </c>
      <c r="D70" s="24" t="s">
        <v>54</v>
      </c>
      <c r="E70" s="197"/>
      <c r="F70" s="99">
        <f>C70*E70</f>
        <v>0</v>
      </c>
    </row>
    <row r="71" spans="1:6" ht="12.75">
      <c r="A71" s="22"/>
      <c r="B71" s="23"/>
      <c r="C71" s="95"/>
      <c r="D71" s="24"/>
      <c r="E71" s="26"/>
      <c r="F71" s="99"/>
    </row>
    <row r="72" spans="1:6" ht="51">
      <c r="A72" s="22" t="s">
        <v>126</v>
      </c>
      <c r="B72" s="23" t="s">
        <v>15</v>
      </c>
      <c r="C72" s="103">
        <v>70</v>
      </c>
      <c r="D72" s="24" t="s">
        <v>41</v>
      </c>
      <c r="E72" s="197"/>
      <c r="F72" s="99">
        <f>C72*E72</f>
        <v>0</v>
      </c>
    </row>
    <row r="73" spans="1:6" ht="12.75">
      <c r="A73" s="22"/>
      <c r="B73" s="23"/>
      <c r="C73" s="103"/>
      <c r="D73" s="24"/>
      <c r="E73" s="26"/>
      <c r="F73" s="99"/>
    </row>
    <row r="74" spans="1:6" ht="39" customHeight="1">
      <c r="A74" s="22" t="s">
        <v>127</v>
      </c>
      <c r="B74" s="104" t="s">
        <v>138</v>
      </c>
      <c r="C74" s="103">
        <v>1</v>
      </c>
      <c r="D74" s="24" t="s">
        <v>54</v>
      </c>
      <c r="E74" s="197"/>
      <c r="F74" s="99">
        <f>C74*E74</f>
        <v>0</v>
      </c>
    </row>
    <row r="75" spans="1:6" ht="12.75" customHeight="1">
      <c r="A75" s="22"/>
      <c r="B75" s="23"/>
      <c r="C75" s="95"/>
      <c r="D75" s="24"/>
      <c r="E75" s="26"/>
      <c r="F75" s="99"/>
    </row>
    <row r="76" spans="1:6" ht="76.5">
      <c r="A76" s="22" t="s">
        <v>128</v>
      </c>
      <c r="B76" s="23" t="s">
        <v>124</v>
      </c>
      <c r="C76" s="105">
        <v>1</v>
      </c>
      <c r="D76" s="106" t="s">
        <v>48</v>
      </c>
      <c r="E76" s="197"/>
      <c r="F76" s="99">
        <f>C76*E76</f>
        <v>0</v>
      </c>
    </row>
    <row r="77" spans="1:6" ht="12.75">
      <c r="A77" s="22"/>
      <c r="B77" s="23"/>
      <c r="C77" s="95"/>
      <c r="D77" s="24"/>
      <c r="E77" s="26"/>
      <c r="F77" s="99"/>
    </row>
    <row r="78" spans="1:6" ht="12.75" customHeight="1">
      <c r="A78" s="22" t="s">
        <v>129</v>
      </c>
      <c r="B78" s="23" t="s">
        <v>160</v>
      </c>
      <c r="C78" s="95">
        <v>1</v>
      </c>
      <c r="D78" s="24" t="s">
        <v>48</v>
      </c>
      <c r="E78" s="26">
        <f>PRODUCT(SUM(F57:F77),0.1)</f>
        <v>0</v>
      </c>
      <c r="F78" s="99">
        <f>C78*E78</f>
        <v>0</v>
      </c>
    </row>
    <row r="79" spans="1:6" ht="12.75">
      <c r="A79" s="22"/>
      <c r="B79" s="23"/>
      <c r="C79" s="107"/>
      <c r="D79" s="27"/>
      <c r="E79" s="28"/>
      <c r="F79" s="108"/>
    </row>
    <row r="80" spans="1:6" ht="13.5" thickBot="1">
      <c r="A80" s="109"/>
      <c r="B80" s="110" t="s">
        <v>49</v>
      </c>
      <c r="C80" s="111"/>
      <c r="D80" s="112"/>
      <c r="E80" s="113"/>
      <c r="F80" s="114">
        <f>SUM(F57:F79)</f>
        <v>0</v>
      </c>
    </row>
    <row r="81" spans="1:6" ht="12.75">
      <c r="A81" s="115"/>
      <c r="B81" s="116"/>
      <c r="C81" s="107"/>
      <c r="D81" s="27"/>
      <c r="E81" s="28"/>
      <c r="F81" s="117"/>
    </row>
    <row r="82" spans="1:6" ht="12.75">
      <c r="A82" s="115"/>
      <c r="B82" s="116"/>
      <c r="C82" s="107"/>
      <c r="D82" s="27"/>
      <c r="E82" s="28"/>
      <c r="F82" s="117"/>
    </row>
    <row r="83" spans="1:6" ht="12.75" customHeight="1">
      <c r="A83" s="82" t="s">
        <v>44</v>
      </c>
      <c r="B83" s="83" t="s">
        <v>42</v>
      </c>
      <c r="C83" s="118"/>
      <c r="D83" s="85"/>
      <c r="E83" s="86"/>
      <c r="F83" s="87"/>
    </row>
    <row r="84" spans="1:6" ht="13.5" thickBot="1">
      <c r="A84" s="109"/>
      <c r="B84" s="119"/>
      <c r="C84" s="111"/>
      <c r="D84" s="112"/>
      <c r="E84" s="113"/>
      <c r="F84" s="120"/>
    </row>
    <row r="85" spans="1:6" ht="12.75">
      <c r="A85" s="89" t="s">
        <v>55</v>
      </c>
      <c r="B85" s="90" t="s">
        <v>56</v>
      </c>
      <c r="C85" s="91" t="s">
        <v>57</v>
      </c>
      <c r="D85" s="92" t="s">
        <v>58</v>
      </c>
      <c r="E85" s="93" t="s">
        <v>59</v>
      </c>
      <c r="F85" s="94" t="s">
        <v>60</v>
      </c>
    </row>
    <row r="86" spans="1:8" ht="12.75">
      <c r="A86" s="22"/>
      <c r="B86" s="121"/>
      <c r="C86" s="95"/>
      <c r="D86" s="25"/>
      <c r="E86" s="26"/>
      <c r="F86" s="24"/>
      <c r="H86" s="1"/>
    </row>
    <row r="87" spans="1:6" ht="26.25" customHeight="1">
      <c r="A87" s="22" t="s">
        <v>70</v>
      </c>
      <c r="B87" s="122" t="s">
        <v>28</v>
      </c>
      <c r="C87" s="95">
        <v>1</v>
      </c>
      <c r="D87" s="24" t="s">
        <v>53</v>
      </c>
      <c r="E87" s="197"/>
      <c r="F87" s="99">
        <f>C87*E87</f>
        <v>0</v>
      </c>
    </row>
    <row r="88" spans="1:6" ht="12.75">
      <c r="A88" s="22"/>
      <c r="B88" s="23"/>
      <c r="C88" s="95"/>
      <c r="D88" s="24"/>
      <c r="E88" s="26"/>
      <c r="F88" s="99"/>
    </row>
    <row r="89" spans="1:6" ht="38.25">
      <c r="A89" s="22" t="s">
        <v>71</v>
      </c>
      <c r="B89" s="123" t="s">
        <v>158</v>
      </c>
      <c r="C89" s="95">
        <v>65</v>
      </c>
      <c r="D89" s="24" t="s">
        <v>53</v>
      </c>
      <c r="E89" s="197"/>
      <c r="F89" s="99">
        <f>C89*E89</f>
        <v>0</v>
      </c>
    </row>
    <row r="90" spans="1:6" ht="12.75">
      <c r="A90" s="22"/>
      <c r="B90" s="23"/>
      <c r="C90" s="95"/>
      <c r="D90" s="24"/>
      <c r="E90" s="26"/>
      <c r="F90" s="99"/>
    </row>
    <row r="91" spans="1:6" ht="38.25">
      <c r="A91" s="22" t="s">
        <v>72</v>
      </c>
      <c r="B91" s="124" t="s">
        <v>27</v>
      </c>
      <c r="C91" s="95">
        <v>320</v>
      </c>
      <c r="D91" s="24" t="s">
        <v>53</v>
      </c>
      <c r="E91" s="197"/>
      <c r="F91" s="99">
        <f>C91*E91</f>
        <v>0</v>
      </c>
    </row>
    <row r="92" spans="1:6" ht="12.75">
      <c r="A92" s="22"/>
      <c r="B92" s="125"/>
      <c r="C92" s="126"/>
      <c r="D92" s="24"/>
      <c r="E92" s="26"/>
      <c r="F92" s="99"/>
    </row>
    <row r="93" spans="1:6" ht="38.25">
      <c r="A93" s="22" t="s">
        <v>73</v>
      </c>
      <c r="B93" s="125" t="s">
        <v>26</v>
      </c>
      <c r="C93" s="126">
        <v>13</v>
      </c>
      <c r="D93" s="24" t="s">
        <v>53</v>
      </c>
      <c r="E93" s="197"/>
      <c r="F93" s="99">
        <f>C93*E93</f>
        <v>0</v>
      </c>
    </row>
    <row r="94" spans="1:6" ht="12.75">
      <c r="A94" s="22"/>
      <c r="B94" s="125"/>
      <c r="C94" s="126"/>
      <c r="D94" s="24"/>
      <c r="E94" s="26"/>
      <c r="F94" s="99"/>
    </row>
    <row r="95" spans="1:12" s="6" customFormat="1" ht="38.25">
      <c r="A95" s="22" t="s">
        <v>74</v>
      </c>
      <c r="B95" s="127" t="s">
        <v>25</v>
      </c>
      <c r="C95" s="95">
        <v>33</v>
      </c>
      <c r="D95" s="24" t="s">
        <v>53</v>
      </c>
      <c r="E95" s="198"/>
      <c r="F95" s="99">
        <f>C95*E95</f>
        <v>0</v>
      </c>
      <c r="G95" s="12"/>
      <c r="H95" s="12"/>
      <c r="I95" s="12"/>
      <c r="J95" s="12"/>
      <c r="K95" s="12"/>
      <c r="L95" s="12"/>
    </row>
    <row r="96" spans="1:12" s="6" customFormat="1" ht="12.75">
      <c r="A96" s="22"/>
      <c r="B96" s="127"/>
      <c r="C96" s="95"/>
      <c r="D96" s="24"/>
      <c r="E96" s="128"/>
      <c r="F96" s="99"/>
      <c r="G96" s="12"/>
      <c r="H96" s="12"/>
      <c r="I96" s="12"/>
      <c r="J96" s="12"/>
      <c r="K96" s="12"/>
      <c r="L96" s="12"/>
    </row>
    <row r="97" spans="1:12" s="6" customFormat="1" ht="38.25">
      <c r="A97" s="22" t="s">
        <v>75</v>
      </c>
      <c r="B97" s="127" t="s">
        <v>24</v>
      </c>
      <c r="C97" s="95">
        <v>42</v>
      </c>
      <c r="D97" s="24" t="s">
        <v>53</v>
      </c>
      <c r="E97" s="198"/>
      <c r="F97" s="99">
        <f>C97*E97</f>
        <v>0</v>
      </c>
      <c r="G97" s="12"/>
      <c r="H97" s="12"/>
      <c r="I97" s="12"/>
      <c r="J97" s="12"/>
      <c r="K97" s="12"/>
      <c r="L97" s="12"/>
    </row>
    <row r="98" spans="1:12" s="6" customFormat="1" ht="12.75">
      <c r="A98" s="22"/>
      <c r="B98" s="127"/>
      <c r="C98" s="95"/>
      <c r="D98" s="24"/>
      <c r="E98" s="128"/>
      <c r="F98" s="99"/>
      <c r="G98" s="12"/>
      <c r="H98" s="12"/>
      <c r="I98" s="12"/>
      <c r="J98" s="12"/>
      <c r="K98" s="12"/>
      <c r="L98" s="12"/>
    </row>
    <row r="99" spans="1:12" s="6" customFormat="1" ht="38.25" customHeight="1">
      <c r="A99" s="22" t="s">
        <v>76</v>
      </c>
      <c r="B99" s="23" t="s">
        <v>147</v>
      </c>
      <c r="C99" s="95">
        <v>12</v>
      </c>
      <c r="D99" s="24" t="s">
        <v>53</v>
      </c>
      <c r="E99" s="197"/>
      <c r="F99" s="99">
        <f>C99*E99</f>
        <v>0</v>
      </c>
      <c r="G99" s="12"/>
      <c r="H99" s="12"/>
      <c r="I99" s="12"/>
      <c r="J99" s="12"/>
      <c r="K99" s="12"/>
      <c r="L99" s="12"/>
    </row>
    <row r="100" spans="1:12" s="6" customFormat="1" ht="12.75">
      <c r="A100" s="22"/>
      <c r="B100" s="125"/>
      <c r="C100" s="126"/>
      <c r="D100" s="24"/>
      <c r="E100" s="26"/>
      <c r="F100" s="99"/>
      <c r="G100" s="12"/>
      <c r="H100" s="12"/>
      <c r="I100" s="12"/>
      <c r="J100" s="12"/>
      <c r="K100" s="12"/>
      <c r="L100" s="12"/>
    </row>
    <row r="101" spans="1:12" s="6" customFormat="1" ht="38.25" customHeight="1">
      <c r="A101" s="22" t="s">
        <v>77</v>
      </c>
      <c r="B101" s="23" t="s">
        <v>20</v>
      </c>
      <c r="C101" s="95">
        <v>18</v>
      </c>
      <c r="D101" s="24" t="s">
        <v>53</v>
      </c>
      <c r="E101" s="197"/>
      <c r="F101" s="99">
        <f>C101*E101</f>
        <v>0</v>
      </c>
      <c r="G101" s="12"/>
      <c r="H101" s="12"/>
      <c r="I101" s="12"/>
      <c r="J101" s="12"/>
      <c r="K101" s="12"/>
      <c r="L101" s="12"/>
    </row>
    <row r="102" spans="1:12" s="6" customFormat="1" ht="12.75" customHeight="1">
      <c r="A102" s="22"/>
      <c r="B102" s="23"/>
      <c r="C102" s="95"/>
      <c r="D102" s="95"/>
      <c r="E102" s="26"/>
      <c r="F102" s="99"/>
      <c r="G102" s="12"/>
      <c r="H102" s="12"/>
      <c r="I102" s="12"/>
      <c r="J102" s="12"/>
      <c r="K102" s="12"/>
      <c r="L102" s="12"/>
    </row>
    <row r="103" spans="1:12" s="6" customFormat="1" ht="38.25" customHeight="1">
      <c r="A103" s="22" t="s">
        <v>78</v>
      </c>
      <c r="B103" s="23" t="s">
        <v>0</v>
      </c>
      <c r="C103" s="95">
        <v>23</v>
      </c>
      <c r="D103" s="24" t="s">
        <v>53</v>
      </c>
      <c r="E103" s="197"/>
      <c r="F103" s="99">
        <f>C103*E103</f>
        <v>0</v>
      </c>
      <c r="G103" s="12"/>
      <c r="H103" s="12"/>
      <c r="I103" s="12"/>
      <c r="J103" s="12"/>
      <c r="K103" s="12"/>
      <c r="L103" s="12"/>
    </row>
    <row r="104" spans="1:12" s="6" customFormat="1" ht="12.75" customHeight="1">
      <c r="A104" s="22"/>
      <c r="B104" s="23"/>
      <c r="C104" s="95"/>
      <c r="D104" s="95"/>
      <c r="E104" s="26"/>
      <c r="F104" s="99"/>
      <c r="G104" s="12"/>
      <c r="H104" s="12"/>
      <c r="I104" s="12"/>
      <c r="J104" s="12"/>
      <c r="K104" s="12"/>
      <c r="L104" s="12"/>
    </row>
    <row r="105" spans="1:12" s="6" customFormat="1" ht="38.25" customHeight="1">
      <c r="A105" s="22" t="s">
        <v>79</v>
      </c>
      <c r="B105" s="23" t="s">
        <v>163</v>
      </c>
      <c r="C105" s="95">
        <v>9</v>
      </c>
      <c r="D105" s="24" t="s">
        <v>53</v>
      </c>
      <c r="E105" s="197"/>
      <c r="F105" s="99">
        <f>C105*E105</f>
        <v>0</v>
      </c>
      <c r="G105" s="12"/>
      <c r="H105" s="12"/>
      <c r="I105" s="12"/>
      <c r="J105" s="12"/>
      <c r="K105" s="12"/>
      <c r="L105" s="12"/>
    </row>
    <row r="106" spans="1:12" s="6" customFormat="1" ht="12.75">
      <c r="A106" s="22"/>
      <c r="B106" s="23"/>
      <c r="C106" s="95"/>
      <c r="D106" s="25"/>
      <c r="E106" s="26"/>
      <c r="F106" s="99"/>
      <c r="G106" s="12"/>
      <c r="H106" s="12"/>
      <c r="I106" s="12"/>
      <c r="J106" s="12"/>
      <c r="K106" s="12"/>
      <c r="L106" s="12"/>
    </row>
    <row r="107" spans="1:12" s="6" customFormat="1" ht="25.5">
      <c r="A107" s="22" t="s">
        <v>80</v>
      </c>
      <c r="B107" s="122" t="s">
        <v>22</v>
      </c>
      <c r="C107" s="129">
        <v>131</v>
      </c>
      <c r="D107" s="24" t="s">
        <v>54</v>
      </c>
      <c r="E107" s="199"/>
      <c r="F107" s="99">
        <f>C107*E107</f>
        <v>0</v>
      </c>
      <c r="G107" s="12"/>
      <c r="H107" s="12"/>
      <c r="I107" s="12"/>
      <c r="J107" s="12"/>
      <c r="K107" s="12"/>
      <c r="L107" s="12"/>
    </row>
    <row r="108" spans="1:12" s="6" customFormat="1" ht="12.75">
      <c r="A108" s="22"/>
      <c r="B108" s="122"/>
      <c r="C108" s="129"/>
      <c r="D108" s="24"/>
      <c r="E108" s="28"/>
      <c r="F108" s="99"/>
      <c r="G108" s="12"/>
      <c r="H108" s="12"/>
      <c r="I108" s="12"/>
      <c r="J108" s="12"/>
      <c r="K108" s="12"/>
      <c r="L108" s="12"/>
    </row>
    <row r="109" spans="1:12" s="6" customFormat="1" ht="25.5">
      <c r="A109" s="22" t="s">
        <v>81</v>
      </c>
      <c r="B109" s="122" t="s">
        <v>114</v>
      </c>
      <c r="C109" s="129">
        <v>45</v>
      </c>
      <c r="D109" s="24" t="s">
        <v>54</v>
      </c>
      <c r="E109" s="199"/>
      <c r="F109" s="99">
        <f>C109*E109</f>
        <v>0</v>
      </c>
      <c r="G109" s="12"/>
      <c r="H109" s="12"/>
      <c r="I109" s="12"/>
      <c r="J109" s="12"/>
      <c r="K109" s="12"/>
      <c r="L109" s="12"/>
    </row>
    <row r="110" spans="1:12" s="6" customFormat="1" ht="12.75">
      <c r="A110" s="22"/>
      <c r="B110" s="23"/>
      <c r="C110" s="95"/>
      <c r="D110" s="25"/>
      <c r="E110" s="26"/>
      <c r="F110" s="99"/>
      <c r="G110" s="12"/>
      <c r="H110" s="12"/>
      <c r="I110" s="12"/>
      <c r="J110" s="12"/>
      <c r="K110" s="12"/>
      <c r="L110" s="12"/>
    </row>
    <row r="111" spans="1:12" s="6" customFormat="1" ht="51">
      <c r="A111" s="22" t="s">
        <v>104</v>
      </c>
      <c r="B111" s="122" t="s">
        <v>23</v>
      </c>
      <c r="C111" s="129">
        <v>105</v>
      </c>
      <c r="D111" s="24" t="s">
        <v>53</v>
      </c>
      <c r="E111" s="199"/>
      <c r="F111" s="99">
        <f>C111*E111</f>
        <v>0</v>
      </c>
      <c r="G111" s="12"/>
      <c r="H111" s="12"/>
      <c r="I111" s="12"/>
      <c r="J111" s="12"/>
      <c r="K111" s="12"/>
      <c r="L111" s="12"/>
    </row>
    <row r="112" spans="1:12" s="6" customFormat="1" ht="12.75">
      <c r="A112" s="22"/>
      <c r="B112" s="122"/>
      <c r="C112" s="129"/>
      <c r="D112" s="24"/>
      <c r="E112" s="28"/>
      <c r="F112" s="99"/>
      <c r="G112" s="12"/>
      <c r="H112" s="12"/>
      <c r="I112" s="12"/>
      <c r="J112" s="12"/>
      <c r="K112" s="12"/>
      <c r="L112" s="12"/>
    </row>
    <row r="113" spans="1:12" s="6" customFormat="1" ht="51">
      <c r="A113" s="22" t="s">
        <v>111</v>
      </c>
      <c r="B113" s="122" t="s">
        <v>4</v>
      </c>
      <c r="C113" s="129">
        <v>18</v>
      </c>
      <c r="D113" s="24" t="s">
        <v>53</v>
      </c>
      <c r="E113" s="199"/>
      <c r="F113" s="99">
        <f>C113*E113</f>
        <v>0</v>
      </c>
      <c r="G113" s="12"/>
      <c r="H113" s="12"/>
      <c r="I113" s="12"/>
      <c r="J113" s="12"/>
      <c r="K113" s="12"/>
      <c r="L113" s="12"/>
    </row>
    <row r="114" spans="1:12" s="6" customFormat="1" ht="12.75">
      <c r="A114" s="22"/>
      <c r="B114" s="122"/>
      <c r="C114" s="129"/>
      <c r="D114" s="24"/>
      <c r="E114" s="28"/>
      <c r="F114" s="99"/>
      <c r="G114" s="12"/>
      <c r="H114" s="12"/>
      <c r="I114" s="12"/>
      <c r="J114" s="12"/>
      <c r="K114" s="12"/>
      <c r="L114" s="12"/>
    </row>
    <row r="115" spans="1:6" ht="38.25">
      <c r="A115" s="22" t="s">
        <v>112</v>
      </c>
      <c r="B115" s="130" t="s">
        <v>164</v>
      </c>
      <c r="C115" s="129">
        <v>77</v>
      </c>
      <c r="D115" s="24" t="s">
        <v>53</v>
      </c>
      <c r="E115" s="199"/>
      <c r="F115" s="99">
        <f>C115*E115</f>
        <v>0</v>
      </c>
    </row>
    <row r="116" spans="1:12" s="6" customFormat="1" ht="12.75">
      <c r="A116" s="22"/>
      <c r="B116" s="130"/>
      <c r="C116" s="131"/>
      <c r="D116" s="132"/>
      <c r="E116" s="28"/>
      <c r="F116" s="99"/>
      <c r="G116" s="12"/>
      <c r="H116" s="12"/>
      <c r="I116" s="12"/>
      <c r="J116" s="12"/>
      <c r="K116" s="12"/>
      <c r="L116" s="12"/>
    </row>
    <row r="117" spans="1:6" ht="38.25">
      <c r="A117" s="22" t="s">
        <v>113</v>
      </c>
      <c r="B117" s="130" t="s">
        <v>3</v>
      </c>
      <c r="C117" s="129">
        <v>56</v>
      </c>
      <c r="D117" s="24" t="s">
        <v>53</v>
      </c>
      <c r="E117" s="199"/>
      <c r="F117" s="99">
        <f>C117*E117</f>
        <v>0</v>
      </c>
    </row>
    <row r="118" spans="1:6" ht="12.75">
      <c r="A118" s="22"/>
      <c r="B118" s="130"/>
      <c r="C118" s="129"/>
      <c r="D118" s="24"/>
      <c r="E118" s="28"/>
      <c r="F118" s="99"/>
    </row>
    <row r="119" spans="1:6" ht="38.25">
      <c r="A119" s="22" t="s">
        <v>13</v>
      </c>
      <c r="B119" s="130" t="s">
        <v>37</v>
      </c>
      <c r="C119" s="129">
        <v>139</v>
      </c>
      <c r="D119" s="24" t="s">
        <v>53</v>
      </c>
      <c r="E119" s="199"/>
      <c r="F119" s="99">
        <f>C119*E119</f>
        <v>0</v>
      </c>
    </row>
    <row r="120" spans="1:6" ht="12.75">
      <c r="A120" s="22"/>
      <c r="B120" s="130"/>
      <c r="C120" s="131"/>
      <c r="D120" s="133"/>
      <c r="E120" s="28"/>
      <c r="F120" s="99"/>
    </row>
    <row r="121" spans="1:6" ht="51">
      <c r="A121" s="22" t="s">
        <v>14</v>
      </c>
      <c r="B121" s="130" t="s">
        <v>38</v>
      </c>
      <c r="C121" s="129">
        <v>33</v>
      </c>
      <c r="D121" s="24" t="s">
        <v>53</v>
      </c>
      <c r="E121" s="199"/>
      <c r="F121" s="99">
        <f>C121*E121</f>
        <v>0</v>
      </c>
    </row>
    <row r="122" spans="1:6" ht="12.75">
      <c r="A122" s="22"/>
      <c r="B122" s="130"/>
      <c r="C122" s="129"/>
      <c r="D122" s="24"/>
      <c r="E122" s="28"/>
      <c r="F122" s="99"/>
    </row>
    <row r="123" spans="1:6" ht="140.25">
      <c r="A123" s="22" t="s">
        <v>18</v>
      </c>
      <c r="B123" s="134" t="s">
        <v>159</v>
      </c>
      <c r="C123" s="129">
        <v>103</v>
      </c>
      <c r="D123" s="24" t="s">
        <v>53</v>
      </c>
      <c r="E123" s="199"/>
      <c r="F123" s="99">
        <f>C123*E123</f>
        <v>0</v>
      </c>
    </row>
    <row r="124" spans="1:6" ht="12.75">
      <c r="A124" s="22"/>
      <c r="B124" s="130"/>
      <c r="C124" s="129"/>
      <c r="D124" s="27"/>
      <c r="E124" s="28"/>
      <c r="F124" s="99"/>
    </row>
    <row r="125" spans="1:6" ht="25.5">
      <c r="A125" s="22" t="s">
        <v>19</v>
      </c>
      <c r="B125" s="130" t="s">
        <v>21</v>
      </c>
      <c r="C125" s="129">
        <v>1</v>
      </c>
      <c r="D125" s="24" t="s">
        <v>53</v>
      </c>
      <c r="E125" s="199"/>
      <c r="F125" s="99">
        <f>C125*E125</f>
        <v>0</v>
      </c>
    </row>
    <row r="126" spans="1:6" ht="12.75">
      <c r="A126" s="22"/>
      <c r="B126" s="130"/>
      <c r="C126" s="129"/>
      <c r="D126" s="24"/>
      <c r="E126" s="28"/>
      <c r="F126" s="99"/>
    </row>
    <row r="127" spans="1:6" ht="25.5">
      <c r="A127" s="22" t="s">
        <v>150</v>
      </c>
      <c r="B127" s="135" t="s">
        <v>29</v>
      </c>
      <c r="C127" s="129">
        <v>11</v>
      </c>
      <c r="D127" s="24" t="s">
        <v>54</v>
      </c>
      <c r="E127" s="199"/>
      <c r="F127" s="99">
        <f>C127*E127</f>
        <v>0</v>
      </c>
    </row>
    <row r="128" spans="1:6" ht="12.75">
      <c r="A128" s="22"/>
      <c r="B128" s="130"/>
      <c r="C128" s="129"/>
      <c r="D128" s="27"/>
      <c r="E128" s="28"/>
      <c r="F128" s="99"/>
    </row>
    <row r="129" spans="1:6" ht="12.75">
      <c r="A129" s="22" t="s">
        <v>151</v>
      </c>
      <c r="B129" s="23" t="s">
        <v>152</v>
      </c>
      <c r="C129" s="95">
        <v>1</v>
      </c>
      <c r="D129" s="24" t="s">
        <v>48</v>
      </c>
      <c r="E129" s="26">
        <f>PRODUCT(SUM(F86:F128),0.1)</f>
        <v>0</v>
      </c>
      <c r="F129" s="99">
        <f>C129*E129</f>
        <v>0</v>
      </c>
    </row>
    <row r="130" spans="1:6" ht="12.75">
      <c r="A130" s="22"/>
      <c r="B130" s="23"/>
      <c r="C130" s="88"/>
      <c r="D130" s="25"/>
      <c r="E130" s="26"/>
      <c r="F130" s="99"/>
    </row>
    <row r="131" spans="1:7" ht="13.5" thickBot="1">
      <c r="A131" s="109"/>
      <c r="B131" s="110" t="s">
        <v>50</v>
      </c>
      <c r="C131" s="136"/>
      <c r="D131" s="137"/>
      <c r="E131" s="138"/>
      <c r="F131" s="114">
        <f>SUM(F86:F130)</f>
        <v>0</v>
      </c>
      <c r="G131" s="11"/>
    </row>
    <row r="132" spans="1:7" ht="12.75">
      <c r="A132" s="115"/>
      <c r="B132" s="116"/>
      <c r="C132" s="139"/>
      <c r="D132" s="140"/>
      <c r="E132" s="129"/>
      <c r="F132" s="117"/>
      <c r="G132" s="11"/>
    </row>
    <row r="133" spans="1:7" ht="12.75">
      <c r="A133" s="115"/>
      <c r="B133" s="116"/>
      <c r="C133" s="139"/>
      <c r="D133" s="140"/>
      <c r="E133" s="129"/>
      <c r="F133" s="117"/>
      <c r="G133" s="11"/>
    </row>
    <row r="134" spans="1:7" ht="12.75">
      <c r="A134" s="82" t="s">
        <v>45</v>
      </c>
      <c r="B134" s="83" t="s">
        <v>82</v>
      </c>
      <c r="C134" s="118"/>
      <c r="D134" s="85"/>
      <c r="E134" s="86"/>
      <c r="F134" s="87"/>
      <c r="G134" s="11"/>
    </row>
    <row r="135" spans="1:6" ht="13.5" thickBot="1">
      <c r="A135" s="22"/>
      <c r="B135" s="23"/>
      <c r="C135" s="88"/>
      <c r="D135" s="25"/>
      <c r="E135" s="26"/>
      <c r="F135" s="24"/>
    </row>
    <row r="136" spans="1:6" ht="12.75">
      <c r="A136" s="89" t="s">
        <v>55</v>
      </c>
      <c r="B136" s="90" t="s">
        <v>56</v>
      </c>
      <c r="C136" s="91" t="s">
        <v>57</v>
      </c>
      <c r="D136" s="92" t="s">
        <v>58</v>
      </c>
      <c r="E136" s="93" t="s">
        <v>59</v>
      </c>
      <c r="F136" s="94" t="s">
        <v>60</v>
      </c>
    </row>
    <row r="137" spans="1:6" ht="12.75">
      <c r="A137" s="22"/>
      <c r="B137" s="23"/>
      <c r="C137" s="95"/>
      <c r="D137" s="25"/>
      <c r="E137" s="26"/>
      <c r="F137" s="24"/>
    </row>
    <row r="138" spans="1:6" ht="51">
      <c r="A138" s="22" t="s">
        <v>66</v>
      </c>
      <c r="B138" s="23" t="s">
        <v>31</v>
      </c>
      <c r="C138" s="95">
        <v>11</v>
      </c>
      <c r="D138" s="24" t="s">
        <v>41</v>
      </c>
      <c r="E138" s="197"/>
      <c r="F138" s="99">
        <f>C138*E138</f>
        <v>0</v>
      </c>
    </row>
    <row r="139" spans="1:6" ht="12.75">
      <c r="A139" s="22"/>
      <c r="B139" s="23"/>
      <c r="C139" s="95"/>
      <c r="D139" s="24"/>
      <c r="E139" s="26"/>
      <c r="F139" s="99"/>
    </row>
    <row r="140" spans="1:6" ht="51">
      <c r="A140" s="22" t="s">
        <v>67</v>
      </c>
      <c r="B140" s="141" t="s">
        <v>123</v>
      </c>
      <c r="C140" s="95">
        <v>16</v>
      </c>
      <c r="D140" s="24" t="s">
        <v>41</v>
      </c>
      <c r="E140" s="197"/>
      <c r="F140" s="99">
        <f>C140*E140</f>
        <v>0</v>
      </c>
    </row>
    <row r="141" spans="1:6" ht="12.75">
      <c r="A141" s="22"/>
      <c r="B141" s="23"/>
      <c r="C141" s="95"/>
      <c r="D141" s="24"/>
      <c r="E141" s="26"/>
      <c r="F141" s="99"/>
    </row>
    <row r="142" spans="1:6" ht="38.25">
      <c r="A142" s="22" t="s">
        <v>68</v>
      </c>
      <c r="B142" s="142" t="s">
        <v>139</v>
      </c>
      <c r="C142" s="95">
        <v>61</v>
      </c>
      <c r="D142" s="24" t="s">
        <v>41</v>
      </c>
      <c r="E142" s="197"/>
      <c r="F142" s="99">
        <f>C142*E142</f>
        <v>0</v>
      </c>
    </row>
    <row r="143" spans="1:6" ht="12.75">
      <c r="A143" s="22"/>
      <c r="B143" s="23"/>
      <c r="C143" s="95"/>
      <c r="D143" s="24"/>
      <c r="E143" s="26"/>
      <c r="F143" s="99"/>
    </row>
    <row r="144" spans="1:6" ht="38.25">
      <c r="A144" s="22" t="s">
        <v>69</v>
      </c>
      <c r="B144" s="23" t="s">
        <v>30</v>
      </c>
      <c r="C144" s="95">
        <v>70</v>
      </c>
      <c r="D144" s="24" t="s">
        <v>41</v>
      </c>
      <c r="E144" s="197"/>
      <c r="F144" s="99">
        <f>C144*E144</f>
        <v>0</v>
      </c>
    </row>
    <row r="145" spans="1:6" ht="12.75">
      <c r="A145" s="22"/>
      <c r="B145" s="23"/>
      <c r="C145" s="95"/>
      <c r="D145" s="24"/>
      <c r="E145" s="26"/>
      <c r="F145" s="99"/>
    </row>
    <row r="146" spans="1:6" ht="38.25">
      <c r="A146" s="22" t="s">
        <v>85</v>
      </c>
      <c r="B146" s="143" t="s">
        <v>166</v>
      </c>
      <c r="C146" s="95">
        <v>6</v>
      </c>
      <c r="D146" s="24" t="s">
        <v>41</v>
      </c>
      <c r="E146" s="197"/>
      <c r="F146" s="99">
        <f>C146*E146</f>
        <v>0</v>
      </c>
    </row>
    <row r="147" spans="1:6" ht="12.75">
      <c r="A147" s="22"/>
      <c r="B147" s="23"/>
      <c r="C147" s="95"/>
      <c r="D147" s="25"/>
      <c r="E147" s="26"/>
      <c r="F147" s="99"/>
    </row>
    <row r="148" spans="1:6" ht="38.25">
      <c r="A148" s="22" t="s">
        <v>94</v>
      </c>
      <c r="B148" s="23" t="s">
        <v>32</v>
      </c>
      <c r="C148" s="95"/>
      <c r="D148" s="24"/>
      <c r="E148" s="26"/>
      <c r="F148" s="99"/>
    </row>
    <row r="149" spans="1:6" ht="12.75">
      <c r="A149" s="22"/>
      <c r="B149" s="23"/>
      <c r="C149" s="95"/>
      <c r="D149" s="24"/>
      <c r="E149" s="26"/>
      <c r="F149" s="99"/>
    </row>
    <row r="150" spans="1:6" ht="12.75">
      <c r="A150" s="22"/>
      <c r="B150" s="135" t="s">
        <v>144</v>
      </c>
      <c r="C150" s="105">
        <v>5</v>
      </c>
      <c r="D150" s="106" t="s">
        <v>48</v>
      </c>
      <c r="E150" s="200"/>
      <c r="F150" s="99">
        <f>C150*E150</f>
        <v>0</v>
      </c>
    </row>
    <row r="151" spans="1:6" ht="12.75">
      <c r="A151" s="22"/>
      <c r="B151" s="23" t="s">
        <v>143</v>
      </c>
      <c r="C151" s="105">
        <v>5</v>
      </c>
      <c r="D151" s="106" t="s">
        <v>48</v>
      </c>
      <c r="E151" s="200"/>
      <c r="F151" s="99">
        <f>C151*E151</f>
        <v>0</v>
      </c>
    </row>
    <row r="152" spans="1:6" ht="12.75">
      <c r="A152" s="22"/>
      <c r="B152" s="23" t="s">
        <v>84</v>
      </c>
      <c r="C152" s="105">
        <v>1</v>
      </c>
      <c r="D152" s="106" t="s">
        <v>48</v>
      </c>
      <c r="E152" s="200"/>
      <c r="F152" s="99">
        <f>C152*E152</f>
        <v>0</v>
      </c>
    </row>
    <row r="153" spans="1:6" ht="12.75">
      <c r="A153" s="22"/>
      <c r="B153" s="23"/>
      <c r="C153" s="105"/>
      <c r="D153" s="106"/>
      <c r="E153" s="144"/>
      <c r="F153" s="99"/>
    </row>
    <row r="154" spans="1:11" ht="25.5">
      <c r="A154" s="145" t="s">
        <v>95</v>
      </c>
      <c r="B154" s="142" t="s">
        <v>130</v>
      </c>
      <c r="C154" s="95">
        <v>1</v>
      </c>
      <c r="D154" s="106" t="s">
        <v>48</v>
      </c>
      <c r="E154" s="201"/>
      <c r="F154" s="99">
        <f>C154*E154</f>
        <v>0</v>
      </c>
      <c r="G154" s="19"/>
      <c r="H154" s="19"/>
      <c r="I154" s="19"/>
      <c r="J154" s="19"/>
      <c r="K154" s="19"/>
    </row>
    <row r="155" spans="1:6" ht="12.75">
      <c r="A155" s="22"/>
      <c r="B155" s="135"/>
      <c r="C155" s="105"/>
      <c r="D155" s="106"/>
      <c r="E155" s="144"/>
      <c r="F155" s="99"/>
    </row>
    <row r="156" spans="1:11" ht="38.25" customHeight="1">
      <c r="A156" s="145" t="s">
        <v>96</v>
      </c>
      <c r="B156" s="147" t="s">
        <v>120</v>
      </c>
      <c r="C156" s="95">
        <v>2</v>
      </c>
      <c r="D156" s="106" t="s">
        <v>48</v>
      </c>
      <c r="E156" s="201"/>
      <c r="F156" s="99">
        <f>C156*E156</f>
        <v>0</v>
      </c>
      <c r="G156" s="19"/>
      <c r="H156" s="19"/>
      <c r="I156" s="19"/>
      <c r="J156" s="19"/>
      <c r="K156" s="19"/>
    </row>
    <row r="157" spans="1:11" ht="12.75">
      <c r="A157" s="22"/>
      <c r="B157" s="123"/>
      <c r="C157" s="148"/>
      <c r="D157" s="149"/>
      <c r="E157" s="150"/>
      <c r="F157" s="99"/>
      <c r="G157" s="17"/>
      <c r="H157" s="17"/>
      <c r="I157" s="17"/>
      <c r="J157" s="17"/>
      <c r="K157" s="17"/>
    </row>
    <row r="158" spans="1:11" ht="38.25" customHeight="1">
      <c r="A158" s="145" t="s">
        <v>97</v>
      </c>
      <c r="B158" s="151" t="s">
        <v>154</v>
      </c>
      <c r="C158" s="95">
        <v>3</v>
      </c>
      <c r="D158" s="106" t="s">
        <v>48</v>
      </c>
      <c r="E158" s="201"/>
      <c r="F158" s="99">
        <f>C158*E158</f>
        <v>0</v>
      </c>
      <c r="G158" s="19"/>
      <c r="H158" s="19"/>
      <c r="I158" s="19"/>
      <c r="J158" s="19"/>
      <c r="K158" s="19"/>
    </row>
    <row r="159" spans="1:6" ht="12.75">
      <c r="A159" s="22"/>
      <c r="B159" s="135"/>
      <c r="C159" s="105"/>
      <c r="D159" s="106"/>
      <c r="E159" s="144"/>
      <c r="F159" s="99"/>
    </row>
    <row r="160" spans="1:12" ht="25.5">
      <c r="A160" s="145" t="s">
        <v>98</v>
      </c>
      <c r="B160" s="122" t="s">
        <v>131</v>
      </c>
      <c r="C160" s="95">
        <v>3</v>
      </c>
      <c r="D160" s="149" t="s">
        <v>48</v>
      </c>
      <c r="E160" s="202"/>
      <c r="F160" s="99">
        <f>C160*E160</f>
        <v>0</v>
      </c>
      <c r="G160" s="11"/>
      <c r="H160" s="11"/>
      <c r="I160" s="11"/>
      <c r="J160" s="11"/>
      <c r="K160" s="11"/>
      <c r="L160" s="11"/>
    </row>
    <row r="161" spans="1:11" ht="12.75">
      <c r="A161" s="22"/>
      <c r="B161" s="123"/>
      <c r="C161" s="152"/>
      <c r="D161" s="153"/>
      <c r="E161" s="154"/>
      <c r="F161" s="99"/>
      <c r="G161" s="17"/>
      <c r="H161" s="17"/>
      <c r="I161" s="17"/>
      <c r="J161" s="17"/>
      <c r="K161" s="17"/>
    </row>
    <row r="162" spans="1:11" ht="25.5">
      <c r="A162" s="145" t="s">
        <v>99</v>
      </c>
      <c r="B162" s="155" t="s">
        <v>119</v>
      </c>
      <c r="C162" s="156">
        <v>3</v>
      </c>
      <c r="D162" s="149" t="s">
        <v>48</v>
      </c>
      <c r="E162" s="202"/>
      <c r="F162" s="99">
        <f>C162*E162</f>
        <v>0</v>
      </c>
      <c r="G162" s="16"/>
      <c r="H162" s="16"/>
      <c r="I162" s="16"/>
      <c r="J162" s="16"/>
      <c r="K162" s="16"/>
    </row>
    <row r="163" spans="1:11" ht="12.75">
      <c r="A163" s="22"/>
      <c r="B163" s="157"/>
      <c r="C163" s="105"/>
      <c r="D163" s="106"/>
      <c r="E163" s="146"/>
      <c r="F163" s="99"/>
      <c r="G163" s="11"/>
      <c r="H163" s="11"/>
      <c r="I163" s="11"/>
      <c r="J163" s="11"/>
      <c r="K163" s="11"/>
    </row>
    <row r="164" spans="1:11" ht="25.5">
      <c r="A164" s="145" t="s">
        <v>100</v>
      </c>
      <c r="B164" s="157" t="s">
        <v>149</v>
      </c>
      <c r="C164" s="105">
        <v>2</v>
      </c>
      <c r="D164" s="106" t="s">
        <v>48</v>
      </c>
      <c r="E164" s="201"/>
      <c r="F164" s="99">
        <f>C164*E164</f>
        <v>0</v>
      </c>
      <c r="G164" s="11"/>
      <c r="H164" s="11"/>
      <c r="I164" s="11"/>
      <c r="J164" s="11"/>
      <c r="K164" s="11"/>
    </row>
    <row r="165" spans="1:12" ht="12.75">
      <c r="A165" s="22"/>
      <c r="B165" s="135"/>
      <c r="C165" s="105"/>
      <c r="D165" s="106"/>
      <c r="E165" s="144"/>
      <c r="F165" s="99"/>
      <c r="G165" s="8"/>
      <c r="H165" s="8"/>
      <c r="I165" s="8"/>
      <c r="J165" s="8"/>
      <c r="K165" s="8"/>
      <c r="L165" s="8"/>
    </row>
    <row r="166" spans="1:6" ht="38.25">
      <c r="A166" s="145" t="s">
        <v>101</v>
      </c>
      <c r="B166" s="135" t="s">
        <v>146</v>
      </c>
      <c r="C166" s="105">
        <v>5</v>
      </c>
      <c r="D166" s="106" t="s">
        <v>48</v>
      </c>
      <c r="E166" s="200"/>
      <c r="F166" s="99">
        <f>C166*E166</f>
        <v>0</v>
      </c>
    </row>
    <row r="167" spans="1:6" ht="12.75">
      <c r="A167" s="22"/>
      <c r="B167" s="135"/>
      <c r="C167" s="105"/>
      <c r="D167" s="106"/>
      <c r="E167" s="144"/>
      <c r="F167" s="99"/>
    </row>
    <row r="168" spans="1:6" ht="51">
      <c r="A168" s="145" t="s">
        <v>102</v>
      </c>
      <c r="B168" s="135" t="s">
        <v>121</v>
      </c>
      <c r="C168" s="105">
        <v>3</v>
      </c>
      <c r="D168" s="106" t="s">
        <v>48</v>
      </c>
      <c r="E168" s="200"/>
      <c r="F168" s="99">
        <f>C168*E168</f>
        <v>0</v>
      </c>
    </row>
    <row r="169" spans="1:6" ht="12.75">
      <c r="A169" s="22"/>
      <c r="B169" s="135"/>
      <c r="C169" s="105"/>
      <c r="D169" s="106"/>
      <c r="E169" s="144"/>
      <c r="F169" s="99"/>
    </row>
    <row r="170" spans="1:6" ht="51">
      <c r="A170" s="145" t="s">
        <v>103</v>
      </c>
      <c r="B170" s="135" t="s">
        <v>122</v>
      </c>
      <c r="C170" s="105">
        <v>2</v>
      </c>
      <c r="D170" s="106" t="s">
        <v>48</v>
      </c>
      <c r="E170" s="200"/>
      <c r="F170" s="99">
        <f>C170*E170</f>
        <v>0</v>
      </c>
    </row>
    <row r="171" spans="1:6" ht="12.75">
      <c r="A171" s="22"/>
      <c r="B171" s="135"/>
      <c r="C171" s="105"/>
      <c r="D171" s="106"/>
      <c r="E171" s="144"/>
      <c r="F171" s="99"/>
    </row>
    <row r="172" spans="1:6" ht="51">
      <c r="A172" s="145" t="s">
        <v>105</v>
      </c>
      <c r="B172" s="158" t="s">
        <v>148</v>
      </c>
      <c r="C172" s="105">
        <v>3</v>
      </c>
      <c r="D172" s="106" t="s">
        <v>48</v>
      </c>
      <c r="E172" s="200"/>
      <c r="F172" s="99">
        <f>C172*E172</f>
        <v>0</v>
      </c>
    </row>
    <row r="173" spans="1:6" ht="12.75">
      <c r="A173" s="22"/>
      <c r="B173" s="135"/>
      <c r="C173" s="105"/>
      <c r="D173" s="106"/>
      <c r="E173" s="144"/>
      <c r="F173" s="99"/>
    </row>
    <row r="174" spans="1:6" ht="51">
      <c r="A174" s="145" t="s">
        <v>106</v>
      </c>
      <c r="B174" s="158" t="s">
        <v>145</v>
      </c>
      <c r="C174" s="105">
        <v>2</v>
      </c>
      <c r="D174" s="106" t="s">
        <v>48</v>
      </c>
      <c r="E174" s="200"/>
      <c r="F174" s="99">
        <f>C174*E174</f>
        <v>0</v>
      </c>
    </row>
    <row r="175" spans="1:6" ht="12.75">
      <c r="A175" s="22"/>
      <c r="B175" s="158"/>
      <c r="C175" s="105"/>
      <c r="D175" s="106"/>
      <c r="E175" s="144"/>
      <c r="F175" s="99"/>
    </row>
    <row r="176" spans="1:6" ht="38.25">
      <c r="A176" s="145" t="s">
        <v>107</v>
      </c>
      <c r="B176" s="159" t="s">
        <v>132</v>
      </c>
      <c r="C176" s="105">
        <v>2</v>
      </c>
      <c r="D176" s="106" t="s">
        <v>48</v>
      </c>
      <c r="E176" s="200"/>
      <c r="F176" s="99">
        <f>C176*E176</f>
        <v>0</v>
      </c>
    </row>
    <row r="177" spans="1:6" ht="12.75">
      <c r="A177" s="22"/>
      <c r="B177" s="159"/>
      <c r="C177" s="105"/>
      <c r="D177" s="106"/>
      <c r="E177" s="144"/>
      <c r="F177" s="99"/>
    </row>
    <row r="178" spans="1:6" ht="25.5">
      <c r="A178" s="145" t="s">
        <v>108</v>
      </c>
      <c r="B178" s="151" t="s">
        <v>155</v>
      </c>
      <c r="C178" s="105">
        <v>2</v>
      </c>
      <c r="D178" s="106" t="s">
        <v>48</v>
      </c>
      <c r="E178" s="200"/>
      <c r="F178" s="99">
        <f>C178*E178</f>
        <v>0</v>
      </c>
    </row>
    <row r="179" spans="1:6" ht="12.75">
      <c r="A179" s="22"/>
      <c r="B179" s="151"/>
      <c r="C179" s="105"/>
      <c r="D179" s="106"/>
      <c r="E179" s="144"/>
      <c r="F179" s="99"/>
    </row>
    <row r="180" spans="1:6" ht="25.5">
      <c r="A180" s="145" t="s">
        <v>140</v>
      </c>
      <c r="B180" s="151" t="s">
        <v>156</v>
      </c>
      <c r="C180" s="105">
        <v>1</v>
      </c>
      <c r="D180" s="106" t="s">
        <v>48</v>
      </c>
      <c r="E180" s="200"/>
      <c r="F180" s="99">
        <f>C180*E180</f>
        <v>0</v>
      </c>
    </row>
    <row r="181" spans="1:6" ht="12.75">
      <c r="A181" s="22"/>
      <c r="B181" s="135"/>
      <c r="C181" s="105"/>
      <c r="D181" s="24"/>
      <c r="E181" s="144"/>
      <c r="F181" s="99"/>
    </row>
    <row r="182" spans="1:6" ht="12.75">
      <c r="A182" s="145" t="s">
        <v>141</v>
      </c>
      <c r="B182" s="23" t="s">
        <v>167</v>
      </c>
      <c r="C182" s="95">
        <v>1</v>
      </c>
      <c r="D182" s="24" t="s">
        <v>48</v>
      </c>
      <c r="E182" s="26">
        <f>PRODUCT(SUM(F137:F181),0.1)</f>
        <v>0</v>
      </c>
      <c r="F182" s="99">
        <f>C182*E182</f>
        <v>0</v>
      </c>
    </row>
    <row r="183" spans="1:6" ht="12.75" customHeight="1">
      <c r="A183" s="22"/>
      <c r="B183" s="135"/>
      <c r="C183" s="160"/>
      <c r="D183" s="106"/>
      <c r="E183" s="144"/>
      <c r="F183" s="99"/>
    </row>
    <row r="184" spans="1:6" ht="13.5" thickBot="1">
      <c r="A184" s="109"/>
      <c r="B184" s="110" t="s">
        <v>83</v>
      </c>
      <c r="C184" s="111"/>
      <c r="D184" s="112"/>
      <c r="E184" s="113"/>
      <c r="F184" s="114">
        <f>SUM(F137:F182)</f>
        <v>0</v>
      </c>
    </row>
    <row r="185" spans="1:6" ht="12.75">
      <c r="A185" s="115"/>
      <c r="B185" s="116"/>
      <c r="C185" s="107"/>
      <c r="D185" s="27"/>
      <c r="E185" s="28"/>
      <c r="F185" s="117"/>
    </row>
    <row r="186" spans="1:6" ht="12.75">
      <c r="A186" s="115"/>
      <c r="B186" s="116"/>
      <c r="C186" s="107"/>
      <c r="D186" s="27"/>
      <c r="E186" s="28"/>
      <c r="F186" s="117"/>
    </row>
    <row r="187" spans="1:6" ht="12.75">
      <c r="A187" s="82" t="s">
        <v>46</v>
      </c>
      <c r="B187" s="83" t="s">
        <v>51</v>
      </c>
      <c r="C187" s="118"/>
      <c r="D187" s="85"/>
      <c r="E187" s="86"/>
      <c r="F187" s="87"/>
    </row>
    <row r="188" spans="1:12" s="20" customFormat="1" ht="13.5" thickBot="1">
      <c r="A188" s="115"/>
      <c r="B188" s="38"/>
      <c r="C188" s="107"/>
      <c r="D188" s="27"/>
      <c r="E188" s="28"/>
      <c r="F188" s="29"/>
      <c r="G188" s="12"/>
      <c r="H188" s="12"/>
      <c r="I188" s="12"/>
      <c r="J188" s="12"/>
      <c r="K188" s="12"/>
      <c r="L188" s="12"/>
    </row>
    <row r="189" spans="1:6" ht="12.75">
      <c r="A189" s="89" t="s">
        <v>55</v>
      </c>
      <c r="B189" s="90" t="s">
        <v>56</v>
      </c>
      <c r="C189" s="91" t="s">
        <v>57</v>
      </c>
      <c r="D189" s="92" t="s">
        <v>58</v>
      </c>
      <c r="E189" s="93" t="s">
        <v>59</v>
      </c>
      <c r="F189" s="94" t="s">
        <v>60</v>
      </c>
    </row>
    <row r="190" spans="1:6" ht="12.75">
      <c r="A190" s="161"/>
      <c r="B190" s="162"/>
      <c r="C190" s="163"/>
      <c r="D190" s="24"/>
      <c r="E190" s="164"/>
      <c r="F190" s="99"/>
    </row>
    <row r="191" spans="1:6" ht="25.5">
      <c r="A191" s="165" t="s">
        <v>61</v>
      </c>
      <c r="B191" s="162" t="s">
        <v>35</v>
      </c>
      <c r="C191" s="166">
        <v>151</v>
      </c>
      <c r="D191" s="167" t="s">
        <v>36</v>
      </c>
      <c r="E191" s="203"/>
      <c r="F191" s="99">
        <f>C191*E191</f>
        <v>0</v>
      </c>
    </row>
    <row r="192" spans="1:6" ht="12.75">
      <c r="A192" s="161"/>
      <c r="B192" s="162"/>
      <c r="C192" s="163"/>
      <c r="D192" s="24"/>
      <c r="E192" s="164"/>
      <c r="F192" s="99"/>
    </row>
    <row r="193" spans="1:6" ht="25.5">
      <c r="A193" s="165" t="s">
        <v>62</v>
      </c>
      <c r="B193" s="168" t="s">
        <v>115</v>
      </c>
      <c r="C193" s="166">
        <v>151</v>
      </c>
      <c r="D193" s="24" t="s">
        <v>54</v>
      </c>
      <c r="E193" s="203"/>
      <c r="F193" s="99">
        <f>C193*E193</f>
        <v>0</v>
      </c>
    </row>
    <row r="194" spans="1:6" ht="12.75">
      <c r="A194" s="161"/>
      <c r="B194" s="169"/>
      <c r="C194" s="170"/>
      <c r="D194" s="171"/>
      <c r="E194" s="164"/>
      <c r="F194" s="99"/>
    </row>
    <row r="195" spans="1:6" ht="30" customHeight="1">
      <c r="A195" s="165" t="s">
        <v>63</v>
      </c>
      <c r="B195" s="168" t="s">
        <v>116</v>
      </c>
      <c r="C195" s="166">
        <v>151</v>
      </c>
      <c r="D195" s="24" t="s">
        <v>54</v>
      </c>
      <c r="E195" s="203"/>
      <c r="F195" s="99">
        <f>C195*E195</f>
        <v>0</v>
      </c>
    </row>
    <row r="196" spans="1:12" ht="12.75">
      <c r="A196" s="161"/>
      <c r="B196" s="172"/>
      <c r="C196" s="173"/>
      <c r="D196" s="174"/>
      <c r="E196" s="175"/>
      <c r="F196" s="99"/>
      <c r="L196" s="20"/>
    </row>
    <row r="197" spans="1:6" ht="38.25">
      <c r="A197" s="165" t="s">
        <v>64</v>
      </c>
      <c r="B197" s="122" t="s">
        <v>133</v>
      </c>
      <c r="C197" s="166">
        <v>9</v>
      </c>
      <c r="D197" s="24" t="s">
        <v>54</v>
      </c>
      <c r="E197" s="203"/>
      <c r="F197" s="99">
        <f>C197*E197</f>
        <v>0</v>
      </c>
    </row>
    <row r="198" spans="1:6" ht="12.75">
      <c r="A198" s="161"/>
      <c r="B198" s="122"/>
      <c r="C198" s="166"/>
      <c r="D198" s="24"/>
      <c r="E198" s="164"/>
      <c r="F198" s="99"/>
    </row>
    <row r="199" spans="1:6" ht="25.5">
      <c r="A199" s="165" t="s">
        <v>65</v>
      </c>
      <c r="B199" s="176" t="s">
        <v>162</v>
      </c>
      <c r="C199" s="166">
        <v>9</v>
      </c>
      <c r="D199" s="24" t="s">
        <v>54</v>
      </c>
      <c r="E199" s="203"/>
      <c r="F199" s="99">
        <f>C199*E199</f>
        <v>0</v>
      </c>
    </row>
    <row r="200" spans="1:12" ht="12.75">
      <c r="A200" s="161"/>
      <c r="B200" s="172"/>
      <c r="C200" s="173"/>
      <c r="D200" s="174"/>
      <c r="E200" s="175"/>
      <c r="F200" s="99"/>
      <c r="L200" s="20"/>
    </row>
    <row r="201" spans="1:6" ht="25.5">
      <c r="A201" s="165" t="s">
        <v>86</v>
      </c>
      <c r="B201" s="177" t="s">
        <v>142</v>
      </c>
      <c r="C201" s="166">
        <v>1</v>
      </c>
      <c r="D201" s="24" t="s">
        <v>53</v>
      </c>
      <c r="E201" s="203"/>
      <c r="F201" s="99">
        <f>C201*E201</f>
        <v>0</v>
      </c>
    </row>
    <row r="202" spans="1:12" ht="12.75">
      <c r="A202" s="161"/>
      <c r="B202" s="172"/>
      <c r="C202" s="173"/>
      <c r="D202" s="174"/>
      <c r="E202" s="175"/>
      <c r="F202" s="99"/>
      <c r="L202" s="20"/>
    </row>
    <row r="203" spans="1:12" ht="12.75">
      <c r="A203" s="165" t="s">
        <v>109</v>
      </c>
      <c r="B203" s="162" t="s">
        <v>11</v>
      </c>
      <c r="C203" s="95">
        <v>88</v>
      </c>
      <c r="D203" s="24" t="s">
        <v>41</v>
      </c>
      <c r="E203" s="197"/>
      <c r="F203" s="99">
        <f>C203*E203</f>
        <v>0</v>
      </c>
      <c r="L203" s="20"/>
    </row>
    <row r="204" spans="1:6" ht="12.75">
      <c r="A204" s="161"/>
      <c r="B204" s="178"/>
      <c r="C204" s="163"/>
      <c r="D204" s="179"/>
      <c r="E204" s="163"/>
      <c r="F204" s="99"/>
    </row>
    <row r="205" spans="1:6" ht="63.75">
      <c r="A205" s="165" t="s">
        <v>110</v>
      </c>
      <c r="B205" s="178" t="s">
        <v>6</v>
      </c>
      <c r="C205" s="163">
        <v>9</v>
      </c>
      <c r="D205" s="180" t="s">
        <v>48</v>
      </c>
      <c r="E205" s="204"/>
      <c r="F205" s="99">
        <f>C205*E205</f>
        <v>0</v>
      </c>
    </row>
    <row r="206" spans="1:6" ht="12.75">
      <c r="A206" s="161"/>
      <c r="B206" s="178"/>
      <c r="C206" s="163"/>
      <c r="D206" s="179"/>
      <c r="E206" s="163"/>
      <c r="F206" s="99"/>
    </row>
    <row r="207" spans="1:6" ht="38.25">
      <c r="A207" s="165" t="s">
        <v>10</v>
      </c>
      <c r="B207" s="178" t="s">
        <v>7</v>
      </c>
      <c r="C207" s="181">
        <v>158</v>
      </c>
      <c r="D207" s="180" t="s">
        <v>41</v>
      </c>
      <c r="E207" s="204"/>
      <c r="F207" s="99">
        <f>C207*E207</f>
        <v>0</v>
      </c>
    </row>
    <row r="208" spans="1:6" ht="12.75">
      <c r="A208" s="161"/>
      <c r="B208" s="178"/>
      <c r="C208" s="163"/>
      <c r="D208" s="180"/>
      <c r="E208" s="163"/>
      <c r="F208" s="99"/>
    </row>
    <row r="209" spans="1:6" ht="38.25">
      <c r="A209" s="165" t="s">
        <v>12</v>
      </c>
      <c r="B209" s="182" t="s">
        <v>117</v>
      </c>
      <c r="C209" s="163">
        <v>1</v>
      </c>
      <c r="D209" s="180" t="s">
        <v>48</v>
      </c>
      <c r="E209" s="204"/>
      <c r="F209" s="99">
        <f>C209*E209</f>
        <v>0</v>
      </c>
    </row>
    <row r="210" spans="1:6" ht="12.75">
      <c r="A210" s="161"/>
      <c r="B210" s="178"/>
      <c r="C210" s="163"/>
      <c r="D210" s="180"/>
      <c r="E210" s="163"/>
      <c r="F210" s="99"/>
    </row>
    <row r="211" spans="1:6" ht="12.75">
      <c r="A211" s="165" t="s">
        <v>33</v>
      </c>
      <c r="B211" s="178" t="s">
        <v>8</v>
      </c>
      <c r="C211" s="163">
        <v>131</v>
      </c>
      <c r="D211" s="180" t="s">
        <v>41</v>
      </c>
      <c r="E211" s="204"/>
      <c r="F211" s="99">
        <f>C211*E211</f>
        <v>0</v>
      </c>
    </row>
    <row r="212" spans="1:6" ht="12.75">
      <c r="A212" s="161"/>
      <c r="B212" s="178"/>
      <c r="C212" s="163"/>
      <c r="D212" s="183"/>
      <c r="E212" s="163"/>
      <c r="F212" s="99"/>
    </row>
    <row r="213" spans="1:6" ht="12.75">
      <c r="A213" s="165" t="s">
        <v>34</v>
      </c>
      <c r="B213" s="141" t="s">
        <v>9</v>
      </c>
      <c r="C213" s="95">
        <v>8</v>
      </c>
      <c r="D213" s="24" t="s">
        <v>40</v>
      </c>
      <c r="E213" s="197"/>
      <c r="F213" s="99">
        <f>C213*E213</f>
        <v>0</v>
      </c>
    </row>
    <row r="214" spans="1:6" ht="12.75">
      <c r="A214" s="161"/>
      <c r="B214" s="141"/>
      <c r="C214" s="95"/>
      <c r="D214" s="184"/>
      <c r="E214" s="26"/>
      <c r="F214" s="99"/>
    </row>
    <row r="215" spans="1:6" ht="12.75">
      <c r="A215" s="165" t="s">
        <v>135</v>
      </c>
      <c r="B215" s="123" t="s">
        <v>118</v>
      </c>
      <c r="C215" s="95">
        <v>1</v>
      </c>
      <c r="D215" s="24" t="s">
        <v>48</v>
      </c>
      <c r="E215" s="197"/>
      <c r="F215" s="99">
        <f>C215*E215</f>
        <v>0</v>
      </c>
    </row>
    <row r="216" spans="1:6" ht="12.75">
      <c r="A216" s="161"/>
      <c r="B216" s="141"/>
      <c r="C216" s="95"/>
      <c r="D216" s="184"/>
      <c r="E216" s="26"/>
      <c r="F216" s="99"/>
    </row>
    <row r="217" spans="1:6" ht="12.75">
      <c r="A217" s="165" t="s">
        <v>136</v>
      </c>
      <c r="B217" s="141" t="s">
        <v>17</v>
      </c>
      <c r="C217" s="95">
        <v>1</v>
      </c>
      <c r="D217" s="24" t="s">
        <v>48</v>
      </c>
      <c r="E217" s="197"/>
      <c r="F217" s="99">
        <f>C217*E217</f>
        <v>0</v>
      </c>
    </row>
    <row r="218" spans="1:6" ht="12.75">
      <c r="A218" s="161"/>
      <c r="B218" s="141"/>
      <c r="C218" s="95"/>
      <c r="D218" s="24"/>
      <c r="E218" s="26"/>
      <c r="F218" s="99"/>
    </row>
    <row r="219" spans="1:6" ht="12.75">
      <c r="A219" s="165" t="s">
        <v>137</v>
      </c>
      <c r="B219" s="23" t="s">
        <v>165</v>
      </c>
      <c r="C219" s="95">
        <v>1</v>
      </c>
      <c r="D219" s="24" t="s">
        <v>48</v>
      </c>
      <c r="E219" s="26">
        <f>PRODUCT(SUM(F190:F218),0.1)</f>
        <v>0</v>
      </c>
      <c r="F219" s="99">
        <f>C219*E219</f>
        <v>0</v>
      </c>
    </row>
    <row r="220" spans="1:6" ht="13.5" thickBot="1">
      <c r="A220" s="185"/>
      <c r="B220" s="186"/>
      <c r="C220" s="187"/>
      <c r="D220" s="188"/>
      <c r="E220" s="187"/>
      <c r="F220" s="189"/>
    </row>
    <row r="221" spans="1:6" ht="12.75">
      <c r="A221" s="190"/>
      <c r="B221" s="191" t="s">
        <v>52</v>
      </c>
      <c r="C221" s="192"/>
      <c r="D221" s="193"/>
      <c r="E221" s="194"/>
      <c r="F221" s="195">
        <f>SUM(F190:F220)</f>
        <v>0</v>
      </c>
    </row>
    <row r="222" spans="1:6" ht="12.75">
      <c r="A222" s="22"/>
      <c r="B222" s="23"/>
      <c r="C222" s="24"/>
      <c r="D222" s="25"/>
      <c r="E222" s="26"/>
      <c r="F222" s="24"/>
    </row>
    <row r="232" ht="12.75">
      <c r="H232" s="11"/>
    </row>
    <row r="233" ht="12.75">
      <c r="H233" s="11"/>
    </row>
    <row r="235" ht="12.75">
      <c r="K235" s="20"/>
    </row>
    <row r="239" ht="12.75">
      <c r="J239" s="20"/>
    </row>
    <row r="241" spans="1:6" ht="12.75">
      <c r="A241" s="9"/>
      <c r="B241" s="10"/>
      <c r="C241" s="6"/>
      <c r="D241" s="7"/>
      <c r="E241" s="13"/>
      <c r="F241" s="6"/>
    </row>
    <row r="242" spans="1:6" ht="12.75">
      <c r="A242" s="9"/>
      <c r="B242" s="10"/>
      <c r="C242" s="6"/>
      <c r="D242" s="7"/>
      <c r="E242" s="13"/>
      <c r="F242" s="6"/>
    </row>
    <row r="295" ht="12.75">
      <c r="I295" s="11"/>
    </row>
    <row r="296" ht="12.75">
      <c r="I296" s="11"/>
    </row>
    <row r="332" spans="1:12" s="11" customFormat="1" ht="12.75">
      <c r="A332" s="3"/>
      <c r="B332" s="4"/>
      <c r="C332" s="5"/>
      <c r="D332" s="2"/>
      <c r="E332" s="14"/>
      <c r="F332" s="5"/>
      <c r="G332" s="12"/>
      <c r="H332" s="12"/>
      <c r="I332" s="12"/>
      <c r="J332" s="12"/>
      <c r="K332" s="12"/>
      <c r="L332" s="12"/>
    </row>
    <row r="333" spans="1:12" s="11" customFormat="1" ht="12.75">
      <c r="A333" s="3"/>
      <c r="B333" s="4"/>
      <c r="C333" s="5"/>
      <c r="D333" s="2"/>
      <c r="E333" s="14"/>
      <c r="F333" s="5"/>
      <c r="G333" s="12"/>
      <c r="H333" s="12"/>
      <c r="I333" s="12"/>
      <c r="J333" s="12"/>
      <c r="K333" s="12"/>
      <c r="L333" s="12"/>
    </row>
    <row r="343" ht="12.75">
      <c r="L343" s="11"/>
    </row>
    <row r="344" ht="12.75">
      <c r="L344" s="11"/>
    </row>
    <row r="369" ht="12.75">
      <c r="K369" s="11"/>
    </row>
    <row r="370" ht="12.75">
      <c r="K370" s="11"/>
    </row>
    <row r="373" ht="12.75">
      <c r="J373" s="11"/>
    </row>
    <row r="374" ht="12.75">
      <c r="J374" s="11"/>
    </row>
  </sheetData>
  <sheetProtection password="E2E0" sheet="1"/>
  <printOptions/>
  <pageMargins left="1.02362204724409" right="0.393700787401575" top="1.06299212598425" bottom="1.22047244094488" header="0.590551181102362" footer="0.433070866141732"/>
  <pageSetup horizontalDpi="300" verticalDpi="300" orientation="portrait" paperSize="9" r:id="rId1"/>
  <headerFooter alignWithMargins="0">
    <oddHeader>&amp;L&amp;"Arial,Navadno"&amp;9Načrt kanalizacije, popis del&amp;R&amp;"Arial,Poševno"&amp;9Stran &amp;P od &amp;N</oddHeader>
    <oddFooter xml:space="preserve">&amp;L&amp;"Arial,Navadno"&amp;9Kanalizacija naselja Branik – območje Vas, PZI                   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pirih</cp:lastModifiedBy>
  <cp:lastPrinted>2016-03-31T08:45:24Z</cp:lastPrinted>
  <dcterms:created xsi:type="dcterms:W3CDTF">1999-07-14T15:40:44Z</dcterms:created>
  <dcterms:modified xsi:type="dcterms:W3CDTF">2016-05-23T08:50:07Z</dcterms:modified>
  <cp:category/>
  <cp:version/>
  <cp:contentType/>
  <cp:contentStatus/>
</cp:coreProperties>
</file>