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8520" tabRatio="746" activeTab="0"/>
  </bookViews>
  <sheets>
    <sheet name="rebalans1 2007" sheetId="1" r:id="rId1"/>
  </sheets>
  <definedNames>
    <definedName name="_xlnm.Print_Area" localSheetId="0">'rebalans1 2007'!$A$1:$C$169</definedName>
    <definedName name="_xlnm.Print_Titles" localSheetId="0">'rebalans1 2007'!$2:$2</definedName>
  </definedNames>
  <calcPr fullCalcOnLoad="1"/>
</workbook>
</file>

<file path=xl/sharedStrings.xml><?xml version="1.0" encoding="utf-8"?>
<sst xmlns="http://schemas.openxmlformats.org/spreadsheetml/2006/main" count="158" uniqueCount="158">
  <si>
    <t>SKUPAJ PRIHODKI</t>
  </si>
  <si>
    <t>704704 prihodki od turistične takse</t>
  </si>
  <si>
    <t>710309 prihodki od koncesijskih dajatev od posebnih iger na srečo</t>
  </si>
  <si>
    <t>09.001 Slovensko raziskovalno gospodarsko  združenje Bruselj</t>
  </si>
  <si>
    <t>09.002 Sofinanciranje in organizacija prireditev in praznovanj</t>
  </si>
  <si>
    <t>09.010 Program CRPOV - Šempas , Ozeljan, Šmihel</t>
  </si>
  <si>
    <t>09.011 Program Razvoj Trnovsko banjške planote</t>
  </si>
  <si>
    <t>09.013 Oživljanje tradicionalnih obrti</t>
  </si>
  <si>
    <t xml:space="preserve">09.016 Goriška lokalna energetska agencija </t>
  </si>
  <si>
    <t>09.028 Organizacija regionalnega gospodarskega foruma</t>
  </si>
  <si>
    <t>09.040 Preureditev poslovnega objekta (Zeliščni center)</t>
  </si>
  <si>
    <t>09.029 Izdelava promocijskega gradiva in turistična promocija</t>
  </si>
  <si>
    <t>09.031 Stalna razstava na meji</t>
  </si>
  <si>
    <t xml:space="preserve">09.032 Tematske kolesarske poti in pešpoti </t>
  </si>
  <si>
    <t>09.035 Sredstva za programe turistična društva</t>
  </si>
  <si>
    <t>09.012 INTTEREG III A Sabotin park miru</t>
  </si>
  <si>
    <t xml:space="preserve">     - Šolstvo</t>
  </si>
  <si>
    <t xml:space="preserve">     - Kultura</t>
  </si>
  <si>
    <t xml:space="preserve">     - Šport</t>
  </si>
  <si>
    <t>10.087 Športna dvorana NG</t>
  </si>
  <si>
    <t>04.006 Prireditve ob občinskem prazniku</t>
  </si>
  <si>
    <t>09.009 Program CRPOV Tabor</t>
  </si>
  <si>
    <t>09.034 Sredstva za program Turistične zveze - TIC Nova Gorica</t>
  </si>
  <si>
    <t>09.036 Turistično informacijski center in info točke</t>
  </si>
  <si>
    <t>SKUPAJ gospodarstvo</t>
  </si>
  <si>
    <t>SKUPAJ družbene dejavnosti</t>
  </si>
  <si>
    <t>SKUPAJ kabinet župana</t>
  </si>
  <si>
    <t xml:space="preserve">10.008 Akcije v kulturi - kulturna dediščina </t>
  </si>
  <si>
    <t>10.009 Goriški muzej - delavnice Solkan, Vila Bartolomei</t>
  </si>
  <si>
    <t xml:space="preserve">10.011 Sofinanciranje adaptacije samostana Kostanjevica </t>
  </si>
  <si>
    <t xml:space="preserve">10.012 Sofinanciranje del na sakralnih objektih </t>
  </si>
  <si>
    <t xml:space="preserve">10.124 Prenova Kulturnega doma </t>
  </si>
  <si>
    <t xml:space="preserve">10.013 Ureditev parka gradu Kromberk </t>
  </si>
  <si>
    <t xml:space="preserve">10.042 Izgradnja Kajak centra </t>
  </si>
  <si>
    <t xml:space="preserve">10.048 Večje športne prireditev </t>
  </si>
  <si>
    <t xml:space="preserve">10.052 Ureditev športnega parka </t>
  </si>
  <si>
    <t xml:space="preserve">10.054 Sofinanciranje delovanja smučarskih naprav na Lokvah </t>
  </si>
  <si>
    <t xml:space="preserve">10.056 Sredstva za izgradnjo in vzdrževanje otroških in športnih igrišč </t>
  </si>
  <si>
    <t xml:space="preserve">10.059 Športna dvorana v Prvačini </t>
  </si>
  <si>
    <t xml:space="preserve">10.062 Pokritje glavne tribune v Športnem parku </t>
  </si>
  <si>
    <t>09.008 Program Vinske ceste</t>
  </si>
  <si>
    <t xml:space="preserve">         09 Gospodarstvo</t>
  </si>
  <si>
    <t xml:space="preserve">        10   Družbene dejavnosti</t>
  </si>
  <si>
    <t xml:space="preserve">       04 Kabinet župana</t>
  </si>
  <si>
    <t>SKUPAJ ODHODKI</t>
  </si>
  <si>
    <t xml:space="preserve">SKUPAJ infrastruktura </t>
  </si>
  <si>
    <t>10.027 Akcije v kulturi - SNG Nova Gorica</t>
  </si>
  <si>
    <t>10.028 Ljubiteljstvo - Zveza kulturnih društev</t>
  </si>
  <si>
    <t>10.050 Vzdrževanje športnih objektov - Javni zavod za šport Nova Gorica</t>
  </si>
  <si>
    <t>10.087 Športna dvorana v Novi Gorici</t>
  </si>
  <si>
    <t>10.091 Glasbena šola Nova Gorica</t>
  </si>
  <si>
    <t>Prihodki od koncesijskih dajatev od posebnih iger na srečo</t>
  </si>
  <si>
    <t>Odhodki od koncesijskih dajatev od posebnih iger na srečo</t>
  </si>
  <si>
    <t>Prihodki od turistične takse</t>
  </si>
  <si>
    <t>Odhodki iz turistične takse</t>
  </si>
  <si>
    <t xml:space="preserve">         07 Infrastruktura</t>
  </si>
  <si>
    <t>PLAN PRIHODKOV IN ODHODKOV ZA SREDSTVA IZ TURISTIČNE TAKSE  za leto 2007</t>
  </si>
  <si>
    <t>PLAN PRIHODKOV IN ODHODKOV ZA SREDSTVA IZ  KONCESIJSKIH DAJATEV OD POSEBNIH IGER NA SREČO za leto 2007</t>
  </si>
  <si>
    <t xml:space="preserve">       Krajevne skupnosti</t>
  </si>
  <si>
    <t>SKUPAJ krajevne skupnosti</t>
  </si>
  <si>
    <t xml:space="preserve">SKUPAJ ODHODKI   </t>
  </si>
  <si>
    <t>Plan 2007</t>
  </si>
  <si>
    <t>Rebalans 2007</t>
  </si>
  <si>
    <t xml:space="preserve">SKUPAJ PRIHODKI   </t>
  </si>
  <si>
    <t xml:space="preserve">07.007   Redno vzdrževanje lokalnih cest in ulic </t>
  </si>
  <si>
    <t xml:space="preserve">07.009   Večja vzdrževalna dela na mestnih ulicah </t>
  </si>
  <si>
    <t>07.014   Rekonstrukcija ulice Damber</t>
  </si>
  <si>
    <t>07.167  Cesta Sveta Gora - Grgar - ureditev odseka (Gorenja vas-Podgomilsko)</t>
  </si>
  <si>
    <t>07.020  Rekonstrukcija Vodovodne ceste in C. 25. junija (krož. pri Komunali)</t>
  </si>
  <si>
    <t>07.023  Izgradnja in ureditev kolesarskih stez</t>
  </si>
  <si>
    <t>07.032  Subvencije za kritje izgub v javnem prometu</t>
  </si>
  <si>
    <t>07.033  Prometna ureditev, signalizacija, ukrepi za umirjanje prometa in odstranjevanje arhitektonskih ovir</t>
  </si>
  <si>
    <t>07.034  Ureditev prehodov za pešce z osvetlitvijo na širšem mestnem območju</t>
  </si>
  <si>
    <t>07.035  Mirujoči promet</t>
  </si>
  <si>
    <t>07.037  Plačilo javne razsvetljave</t>
  </si>
  <si>
    <t>07.038  Širitev mreže javne razsvetljave na mestnem območju</t>
  </si>
  <si>
    <t xml:space="preserve">07.039  Širitev mreže javne razsvetljave po KS </t>
  </si>
  <si>
    <t>07.046  Ureditev pločnika v Šempasu</t>
  </si>
  <si>
    <t>07.136  Daljinske kolesarske poti</t>
  </si>
  <si>
    <t>07.140  Avtobusna postajališča</t>
  </si>
  <si>
    <t>07.050  Investicija v železniške prehode</t>
  </si>
  <si>
    <t>07.051  Sanacija nelegalnih odlagališč</t>
  </si>
  <si>
    <t>07.053  Pobiranje navlake in odvoz odpadkov</t>
  </si>
  <si>
    <t>07.054  Kontejnerska mesta</t>
  </si>
  <si>
    <t>07.088  Dograditev oz. opremljanje obstoječih vodovodov na Banjški planoti</t>
  </si>
  <si>
    <t>07.089  Nadaljevanje gradnje vodovoda Voglarji</t>
  </si>
  <si>
    <t>07.090  Prestavitev vodovoda - zbiralnik Pikol</t>
  </si>
  <si>
    <t>07.104  Vodovod v Čepovanu</t>
  </si>
  <si>
    <t>07.155  Vodovod Šmihel</t>
  </si>
  <si>
    <t>07.110  Vzdrževanje zelenic, parkov in nasadov</t>
  </si>
  <si>
    <t>07.111  Ureditev parka Rafut</t>
  </si>
  <si>
    <t>07.112  Ureditev Borovega gozdička</t>
  </si>
  <si>
    <t>07.127  Ureditev razgledne točke na Škabrijelu</t>
  </si>
  <si>
    <t>07.113  Praznično urejanje naselij</t>
  </si>
  <si>
    <t>07.114  Splošna komunalna dejavnost</t>
  </si>
  <si>
    <t>07.115  Komunalna oprema (koši, klopi, stojala za kolesa…)</t>
  </si>
  <si>
    <t>07.116  Vzdrževanje javnih sanitarij, tržnic in garažnih hiš</t>
  </si>
  <si>
    <t>07.117  Hortikulturna ureditev mesta</t>
  </si>
  <si>
    <t>07.123  Vzdrževanje grobišč in spomenikov</t>
  </si>
  <si>
    <t>07.124  Sofinanciranje spomenika braniteljem zahodne meje - Opatje Selo</t>
  </si>
  <si>
    <t>21.101 KS Banjšice - Investicije in investicijsko vzdrževanje stvarnega premoženja</t>
  </si>
  <si>
    <t>21.106 KS Banjšice - Širitev mreže javne razsvetljave po KS</t>
  </si>
  <si>
    <t>22.109 KS Branik - Investicije in investicijsko vzdrževanje stvarnega premoženja</t>
  </si>
  <si>
    <t>22.105 KS Branik - Širitev mreže javne razsvetljave po KS</t>
  </si>
  <si>
    <t>22.106 KS Branik - Kontejnerska mesta</t>
  </si>
  <si>
    <t>23.101 KS Čepovan -  Investicije in investicijsko vzdrževanje stvarnega premoženja</t>
  </si>
  <si>
    <t>23.107 KS Čepovan -  Širitev mreže javne razsvetljave po KS</t>
  </si>
  <si>
    <t>23.108 KS Čepovan -  Kontejnerska mesta</t>
  </si>
  <si>
    <t>24.105 KS Dornberk - Kontejnerska mesta</t>
  </si>
  <si>
    <t>25.105 KS Gradišče nad Prvačino - Širitev mreže javne razsvetljave po KS</t>
  </si>
  <si>
    <t>25.106 KS Gradišče nad Prvačino - Kontejnerska mesta</t>
  </si>
  <si>
    <t>26.101 KS Grgar -  Investicije in investicijsko vzdrževanje stvarnega premoženja</t>
  </si>
  <si>
    <t>26.107 KS Grgar -  Širitev mreže javne razsvetljave po KS</t>
  </si>
  <si>
    <t>26.108 KS Grgar -  Kontejnerska mesta</t>
  </si>
  <si>
    <t>27.101 KS Grgarske Ravne-Bate -  Investicije in investicijsko vzdrževanje stvarnega premoženja</t>
  </si>
  <si>
    <t>27.107 KS Grgarske Ravne-Bate -  Širitev mreže javne razsvetljave po KS</t>
  </si>
  <si>
    <t>27.108 KS Grgarske Ravne-Bate -  Kontejnerska mesta</t>
  </si>
  <si>
    <t>28.104 KS Kromberk-Loke - Širitev mreže javne razsvetljave po KS</t>
  </si>
  <si>
    <t>28.105 KS Kromberk-Loke - Kontejnerska mesta</t>
  </si>
  <si>
    <t>29.106 KS Lokovec - Širitev mreže javne razsvetljave po KS</t>
  </si>
  <si>
    <t>29.107 KS Lokovec - Kontejnerska mesta</t>
  </si>
  <si>
    <t>30.106 KS Lokve-Lazna - Širitev mreže javne razsvetljave po KS</t>
  </si>
  <si>
    <t>30.107 KS Lokve-Lazna - Kontejnerska mesta</t>
  </si>
  <si>
    <t>31.101 KS Nova Gorica -  Investicije in investicijsko vzdrževanje stvarnega premoženja</t>
  </si>
  <si>
    <t>31.104 KS Nova Gorica -  Kontejnerska mesta</t>
  </si>
  <si>
    <t>31.101 KS Osek - Vitovlje -  Investicije in investicijsko vzdrževanje stvarnega premoženja</t>
  </si>
  <si>
    <t>32.107 KS Osek - Vitovlje -  Širitev mreže javne razsvetljave po KS</t>
  </si>
  <si>
    <t>32.108 KS Osek - Vitovlje -  Kontejnerska mesta</t>
  </si>
  <si>
    <t>33.101 KS Ozeljan -  Investicije in investicijsko vzdrževanje stvarnega premoženja</t>
  </si>
  <si>
    <t>33.106 KS Ozeljan -  Kontejnerska mesta</t>
  </si>
  <si>
    <t>34.105 KS Prvačina - Kontejnerska mesta</t>
  </si>
  <si>
    <t>35.105 KS Ravnica - Širitev mreže javne razsvetljave po KS</t>
  </si>
  <si>
    <t>35.106 KS Ravnica - Kontejnerska mesta</t>
  </si>
  <si>
    <t>36.104 KS Rožna Dolina - Kontejnerska mesta</t>
  </si>
  <si>
    <t>37.101 KS Solkan -  Investicije in investicijsko vzdrževanje stvarnega premoženja</t>
  </si>
  <si>
    <t>37.104 KS Solkan -  Širitev mreže javne razsvetljave po KS</t>
  </si>
  <si>
    <t>37.105 KS Solkan -  Kontejnerska mesta</t>
  </si>
  <si>
    <t>38.107 KS Šempas -  Investicije in investicijsko vzdrževanje stvarnega premoženja</t>
  </si>
  <si>
    <t>38.105 KS Šempas -  Kontejnerska mesta</t>
  </si>
  <si>
    <t>39.106 KS Trnovo - Širitev mreže javne razsvetljave po KS</t>
  </si>
  <si>
    <t>39.107 KS Trnovo - Kontejnerska mesta</t>
  </si>
  <si>
    <t>10.025  Kulturni dom - koncertni abonma</t>
  </si>
  <si>
    <t xml:space="preserve">     - Mladina</t>
  </si>
  <si>
    <t>09.003 Nova delovna mesta in samozaposlitve</t>
  </si>
  <si>
    <t>09.004 Prispevek za izvajanje programa javnih del</t>
  </si>
  <si>
    <t>10.033 Kinematografija - ART film</t>
  </si>
  <si>
    <t>10.135 Izgradnja Amfiteatra SNG Nova Gorica</t>
  </si>
  <si>
    <t>10.068 Urejanje prostorov in oprema za MOSTOVNO</t>
  </si>
  <si>
    <t>10.134 Izgradnja mladinskega hotela</t>
  </si>
  <si>
    <t>10.136 Nakup zemljišča za MOSTOVNO</t>
  </si>
  <si>
    <r>
      <t xml:space="preserve">09.012 INTERREG III A -projekt </t>
    </r>
    <r>
      <rPr>
        <i/>
        <sz val="10"/>
        <rFont val="Arial CE"/>
        <family val="0"/>
      </rPr>
      <t>VALO-PT</t>
    </r>
  </si>
  <si>
    <t>09.027 Finančne spodbude za razvoj podjetništva</t>
  </si>
  <si>
    <t>10.047 Program športa - sofinanciranje programov klubov in društev</t>
  </si>
  <si>
    <t>10.057 Sofinanciranje športnih šol - program pionirskih, kadetskih in mladinskih selekcij</t>
  </si>
  <si>
    <t>10.055 Izgradnja igrišča v Grgarju</t>
  </si>
  <si>
    <t>07.151  Zaščita Vodnega vira Mrzlek in oskrba prebivalcev s pitno vodo TB in Vipavske doline</t>
  </si>
  <si>
    <t>09.022 Sofinanciranje nakupa prostorov za Primorski tehnološli park</t>
  </si>
  <si>
    <t>09.023 Projektna dokumentacija in adaptacija Primorskega tehnološkega parka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</si>
</sst>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color indexed="55"/>
      <name val="Arial CE"/>
      <family val="0"/>
    </font>
    <font>
      <sz val="10"/>
      <color indexed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6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9" fillId="0" borderId="11" xfId="0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3" fontId="7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">
      <selection activeCell="A1" sqref="A1:C1"/>
    </sheetView>
  </sheetViews>
  <sheetFormatPr defaultColWidth="9.00390625" defaultRowHeight="13.5" customHeight="1"/>
  <cols>
    <col min="1" max="1" width="79.875" style="2" customWidth="1"/>
    <col min="2" max="3" width="13.75390625" style="73" customWidth="1"/>
    <col min="4" max="4" width="11.25390625" style="2" customWidth="1"/>
    <col min="5" max="5" width="2.125" style="2" customWidth="1"/>
    <col min="6" max="16384" width="9.125" style="2" customWidth="1"/>
  </cols>
  <sheetData>
    <row r="1" spans="1:4" ht="30" customHeight="1" thickBot="1">
      <c r="A1" s="87" t="s">
        <v>57</v>
      </c>
      <c r="B1" s="87"/>
      <c r="C1" s="88"/>
      <c r="D1" s="7"/>
    </row>
    <row r="2" spans="1:4" ht="18" customHeight="1">
      <c r="A2" s="29"/>
      <c r="B2" s="30" t="s">
        <v>61</v>
      </c>
      <c r="C2" s="31" t="s">
        <v>62</v>
      </c>
      <c r="D2" s="7"/>
    </row>
    <row r="3" spans="1:4" ht="30" customHeight="1">
      <c r="A3" s="89" t="s">
        <v>51</v>
      </c>
      <c r="B3" s="90"/>
      <c r="C3" s="91"/>
      <c r="D3" s="8"/>
    </row>
    <row r="4" spans="1:4" ht="13.5" customHeight="1">
      <c r="A4" s="23" t="s">
        <v>2</v>
      </c>
      <c r="B4" s="74">
        <v>7623480</v>
      </c>
      <c r="C4" s="58">
        <v>8343200</v>
      </c>
      <c r="D4" s="1"/>
    </row>
    <row r="5" spans="1:4" s="22" customFormat="1" ht="24.75" customHeight="1" thickBot="1">
      <c r="A5" s="33" t="s">
        <v>63</v>
      </c>
      <c r="B5" s="34">
        <f>SUM(B4)</f>
        <v>7623480</v>
      </c>
      <c r="C5" s="20">
        <f>SUM(C4)</f>
        <v>8343200</v>
      </c>
      <c r="D5" s="21"/>
    </row>
    <row r="6" spans="1:4" ht="24.75" customHeight="1" thickBot="1">
      <c r="A6" s="12"/>
      <c r="B6" s="14"/>
      <c r="C6" s="14"/>
      <c r="D6" s="13"/>
    </row>
    <row r="7" spans="1:4" ht="24.75" customHeight="1">
      <c r="A7" s="92" t="s">
        <v>52</v>
      </c>
      <c r="B7" s="93"/>
      <c r="C7" s="94"/>
      <c r="D7" s="8"/>
    </row>
    <row r="8" spans="1:4" ht="13.5" customHeight="1">
      <c r="A8" s="38" t="s">
        <v>43</v>
      </c>
      <c r="B8" s="75"/>
      <c r="C8" s="59"/>
      <c r="D8" s="3"/>
    </row>
    <row r="9" spans="1:4" s="4" customFormat="1" ht="13.5" customHeight="1" thickBot="1">
      <c r="A9" s="44" t="s">
        <v>20</v>
      </c>
      <c r="B9" s="76">
        <v>41728</v>
      </c>
      <c r="C9" s="60">
        <v>41728</v>
      </c>
      <c r="D9" s="6"/>
    </row>
    <row r="10" spans="1:4" s="36" customFormat="1" ht="13.5" customHeight="1" thickBot="1">
      <c r="A10" s="41" t="s">
        <v>26</v>
      </c>
      <c r="B10" s="42">
        <f>SUM(B9:B9)</f>
        <v>41728</v>
      </c>
      <c r="C10" s="43">
        <f>SUM(C9:C9)</f>
        <v>41728</v>
      </c>
      <c r="D10" s="35"/>
    </row>
    <row r="11" spans="1:3" s="15" customFormat="1" ht="13.5" customHeight="1">
      <c r="A11" s="40"/>
      <c r="B11" s="77"/>
      <c r="C11" s="61"/>
    </row>
    <row r="12" spans="1:3" ht="13.5" customHeight="1">
      <c r="A12" s="25"/>
      <c r="B12" s="74"/>
      <c r="C12" s="62"/>
    </row>
    <row r="13" spans="1:4" ht="13.5" customHeight="1">
      <c r="A13" s="38" t="s">
        <v>55</v>
      </c>
      <c r="B13" s="75"/>
      <c r="C13" s="59"/>
      <c r="D13" s="3"/>
    </row>
    <row r="14" spans="1:4" ht="13.5" customHeight="1">
      <c r="A14" s="25" t="s">
        <v>64</v>
      </c>
      <c r="B14" s="74">
        <v>210000</v>
      </c>
      <c r="C14" s="62">
        <v>300000</v>
      </c>
      <c r="D14" s="1"/>
    </row>
    <row r="15" spans="1:4" ht="13.5" customHeight="1">
      <c r="A15" s="25" t="s">
        <v>65</v>
      </c>
      <c r="B15" s="74">
        <v>83459</v>
      </c>
      <c r="C15" s="62">
        <v>83459</v>
      </c>
      <c r="D15" s="1"/>
    </row>
    <row r="16" spans="1:4" ht="13.5" customHeight="1">
      <c r="A16" s="25" t="s">
        <v>66</v>
      </c>
      <c r="B16" s="74">
        <v>62594</v>
      </c>
      <c r="C16" s="62">
        <v>62594</v>
      </c>
      <c r="D16" s="1"/>
    </row>
    <row r="17" spans="1:4" ht="13.5" customHeight="1">
      <c r="A17" s="25" t="s">
        <v>67</v>
      </c>
      <c r="B17" s="74">
        <v>20865</v>
      </c>
      <c r="C17" s="62">
        <v>865</v>
      </c>
      <c r="D17" s="1"/>
    </row>
    <row r="18" spans="1:4" ht="13.5" customHeight="1">
      <c r="A18" s="25" t="s">
        <v>68</v>
      </c>
      <c r="B18" s="74">
        <v>41729</v>
      </c>
      <c r="C18" s="62">
        <v>0</v>
      </c>
      <c r="D18" s="1"/>
    </row>
    <row r="19" spans="1:4" ht="13.5" customHeight="1">
      <c r="A19" s="25" t="s">
        <v>69</v>
      </c>
      <c r="B19" s="74">
        <v>146052</v>
      </c>
      <c r="C19" s="62">
        <v>146052</v>
      </c>
      <c r="D19" s="1"/>
    </row>
    <row r="20" spans="1:4" ht="13.5" customHeight="1">
      <c r="A20" s="25" t="s">
        <v>70</v>
      </c>
      <c r="B20" s="74">
        <v>160000</v>
      </c>
      <c r="C20" s="62">
        <v>260000</v>
      </c>
      <c r="D20" s="1"/>
    </row>
    <row r="21" spans="1:4" ht="13.5" customHeight="1">
      <c r="A21" s="25" t="s">
        <v>71</v>
      </c>
      <c r="B21" s="74">
        <v>62594</v>
      </c>
      <c r="C21" s="62">
        <v>62594</v>
      </c>
      <c r="D21" s="1"/>
    </row>
    <row r="22" spans="1:4" ht="13.5" customHeight="1">
      <c r="A22" s="25" t="s">
        <v>72</v>
      </c>
      <c r="B22" s="74">
        <v>83459</v>
      </c>
      <c r="C22" s="62">
        <v>63458</v>
      </c>
      <c r="D22" s="1"/>
    </row>
    <row r="23" spans="1:4" ht="13.5" customHeight="1">
      <c r="A23" s="25" t="s">
        <v>73</v>
      </c>
      <c r="B23" s="74">
        <v>179436</v>
      </c>
      <c r="C23" s="62">
        <v>179436</v>
      </c>
      <c r="D23" s="1"/>
    </row>
    <row r="24" spans="1:4" ht="13.5" customHeight="1">
      <c r="A24" s="25" t="s">
        <v>74</v>
      </c>
      <c r="B24" s="74">
        <v>292105</v>
      </c>
      <c r="C24" s="62">
        <v>292105</v>
      </c>
      <c r="D24" s="1"/>
    </row>
    <row r="25" spans="1:4" ht="13.5" customHeight="1">
      <c r="A25" s="25" t="s">
        <v>75</v>
      </c>
      <c r="B25" s="74">
        <v>91805</v>
      </c>
      <c r="C25" s="62">
        <v>91805</v>
      </c>
      <c r="D25" s="1"/>
    </row>
    <row r="26" spans="1:4" ht="13.5" customHeight="1">
      <c r="A26" s="23" t="s">
        <v>76</v>
      </c>
      <c r="B26" s="74">
        <v>31297</v>
      </c>
      <c r="C26" s="62"/>
      <c r="D26" s="1"/>
    </row>
    <row r="27" spans="1:4" ht="13.5" customHeight="1">
      <c r="A27" s="25" t="s">
        <v>77</v>
      </c>
      <c r="B27" s="74">
        <v>41729</v>
      </c>
      <c r="C27" s="62">
        <v>41729</v>
      </c>
      <c r="D27" s="1"/>
    </row>
    <row r="28" spans="1:4" ht="13.5" customHeight="1">
      <c r="A28" s="25" t="s">
        <v>78</v>
      </c>
      <c r="B28" s="74">
        <v>20865</v>
      </c>
      <c r="C28" s="62">
        <v>20865</v>
      </c>
      <c r="D28" s="1"/>
    </row>
    <row r="29" spans="1:4" ht="13.5" customHeight="1">
      <c r="A29" s="25" t="s">
        <v>79</v>
      </c>
      <c r="B29" s="74">
        <v>20865</v>
      </c>
      <c r="C29" s="62">
        <v>29865</v>
      </c>
      <c r="D29" s="1"/>
    </row>
    <row r="30" spans="1:4" ht="13.5" customHeight="1">
      <c r="A30" s="25" t="s">
        <v>80</v>
      </c>
      <c r="B30" s="74">
        <v>41729</v>
      </c>
      <c r="C30" s="62">
        <v>4729</v>
      </c>
      <c r="D30" s="1"/>
    </row>
    <row r="31" spans="1:4" ht="13.5" customHeight="1">
      <c r="A31" s="25" t="s">
        <v>81</v>
      </c>
      <c r="B31" s="74">
        <v>54248</v>
      </c>
      <c r="C31" s="62">
        <v>52248</v>
      </c>
      <c r="D31" s="1"/>
    </row>
    <row r="32" spans="1:4" ht="13.5" customHeight="1">
      <c r="A32" s="25" t="s">
        <v>82</v>
      </c>
      <c r="B32" s="74">
        <v>221165</v>
      </c>
      <c r="C32" s="62">
        <v>251165</v>
      </c>
      <c r="D32" s="1"/>
    </row>
    <row r="33" spans="1:4" ht="13.5" customHeight="1">
      <c r="A33" s="23" t="s">
        <v>83</v>
      </c>
      <c r="B33" s="74">
        <v>62594</v>
      </c>
      <c r="C33" s="62"/>
      <c r="D33" s="1"/>
    </row>
    <row r="34" spans="1:4" ht="13.5" customHeight="1">
      <c r="A34" s="25" t="s">
        <v>84</v>
      </c>
      <c r="B34" s="74">
        <v>12519</v>
      </c>
      <c r="C34" s="62">
        <v>12519</v>
      </c>
      <c r="D34" s="1"/>
    </row>
    <row r="35" spans="1:4" ht="13.5" customHeight="1">
      <c r="A35" s="25" t="s">
        <v>85</v>
      </c>
      <c r="B35" s="74">
        <v>41729</v>
      </c>
      <c r="C35" s="62">
        <v>41729</v>
      </c>
      <c r="D35" s="1"/>
    </row>
    <row r="36" spans="1:4" ht="13.5" customHeight="1">
      <c r="A36" s="25" t="s">
        <v>86</v>
      </c>
      <c r="B36" s="74">
        <v>191955</v>
      </c>
      <c r="C36" s="62">
        <v>61977</v>
      </c>
      <c r="D36" s="1"/>
    </row>
    <row r="37" spans="1:4" ht="13.5" customHeight="1">
      <c r="A37" s="26" t="s">
        <v>87</v>
      </c>
      <c r="B37" s="74">
        <v>41729</v>
      </c>
      <c r="C37" s="62">
        <v>61729</v>
      </c>
      <c r="D37" s="1"/>
    </row>
    <row r="38" spans="1:4" ht="13.5" customHeight="1">
      <c r="A38" s="25" t="s">
        <v>155</v>
      </c>
      <c r="B38" s="74">
        <v>20865</v>
      </c>
      <c r="C38" s="62">
        <v>20865</v>
      </c>
      <c r="D38" s="1"/>
    </row>
    <row r="39" spans="1:4" ht="13.5" customHeight="1">
      <c r="A39" s="25" t="s">
        <v>88</v>
      </c>
      <c r="B39" s="74">
        <v>116842</v>
      </c>
      <c r="C39" s="62">
        <v>116842</v>
      </c>
      <c r="D39" s="1"/>
    </row>
    <row r="40" spans="1:4" ht="13.5" customHeight="1">
      <c r="A40" s="25" t="s">
        <v>89</v>
      </c>
      <c r="B40" s="74">
        <v>146052</v>
      </c>
      <c r="C40" s="62">
        <v>196052</v>
      </c>
      <c r="D40" s="1"/>
    </row>
    <row r="41" spans="1:4" ht="13.5" customHeight="1">
      <c r="A41" s="25" t="s">
        <v>90</v>
      </c>
      <c r="B41" s="74">
        <v>12518</v>
      </c>
      <c r="C41" s="62">
        <v>6518</v>
      </c>
      <c r="D41" s="1"/>
    </row>
    <row r="42" spans="1:4" ht="13.5" customHeight="1">
      <c r="A42" s="25" t="s">
        <v>91</v>
      </c>
      <c r="B42" s="74">
        <v>62594</v>
      </c>
      <c r="C42" s="62">
        <v>62594</v>
      </c>
      <c r="D42" s="1"/>
    </row>
    <row r="43" spans="1:4" ht="13.5" customHeight="1">
      <c r="A43" s="25" t="s">
        <v>92</v>
      </c>
      <c r="B43" s="74">
        <v>4173</v>
      </c>
      <c r="C43" s="62">
        <v>4173</v>
      </c>
      <c r="D43" s="1"/>
    </row>
    <row r="44" spans="1:4" ht="13.5" customHeight="1">
      <c r="A44" s="25" t="s">
        <v>93</v>
      </c>
      <c r="B44" s="74">
        <v>41729</v>
      </c>
      <c r="C44" s="62">
        <v>41729</v>
      </c>
      <c r="D44" s="1"/>
    </row>
    <row r="45" spans="1:4" ht="13.5" customHeight="1">
      <c r="A45" s="25" t="s">
        <v>94</v>
      </c>
      <c r="B45" s="74">
        <v>160000</v>
      </c>
      <c r="C45" s="62">
        <v>200000</v>
      </c>
      <c r="D45" s="1"/>
    </row>
    <row r="46" spans="1:4" ht="13.5" customHeight="1">
      <c r="A46" s="25" t="s">
        <v>95</v>
      </c>
      <c r="B46" s="74">
        <v>20865</v>
      </c>
      <c r="C46" s="62">
        <v>20865</v>
      </c>
      <c r="D46" s="1"/>
    </row>
    <row r="47" spans="1:4" ht="13.5" customHeight="1">
      <c r="A47" s="25" t="s">
        <v>96</v>
      </c>
      <c r="B47" s="74">
        <v>62593</v>
      </c>
      <c r="C47" s="62">
        <v>67593</v>
      </c>
      <c r="D47" s="1"/>
    </row>
    <row r="48" spans="1:4" ht="13.5" customHeight="1">
      <c r="A48" s="25" t="s">
        <v>97</v>
      </c>
      <c r="B48" s="74">
        <v>66767</v>
      </c>
      <c r="C48" s="62">
        <v>66767</v>
      </c>
      <c r="D48" s="1"/>
    </row>
    <row r="49" spans="1:4" ht="13.5" customHeight="1">
      <c r="A49" s="25" t="s">
        <v>98</v>
      </c>
      <c r="B49" s="74">
        <v>20865</v>
      </c>
      <c r="C49" s="62">
        <v>20865</v>
      </c>
      <c r="D49" s="1"/>
    </row>
    <row r="50" spans="1:4" ht="13.5" customHeight="1" thickBot="1">
      <c r="A50" s="45" t="s">
        <v>99</v>
      </c>
      <c r="B50" s="76">
        <v>12519</v>
      </c>
      <c r="C50" s="60">
        <v>2519</v>
      </c>
      <c r="D50" s="1"/>
    </row>
    <row r="51" spans="1:4" s="36" customFormat="1" ht="13.5" customHeight="1" thickBot="1">
      <c r="A51" s="47" t="s">
        <v>45</v>
      </c>
      <c r="B51" s="48">
        <f>SUM(B14:B50)</f>
        <v>2964904</v>
      </c>
      <c r="C51" s="49">
        <f>SUM(C14:C50)</f>
        <v>2948305</v>
      </c>
      <c r="D51" s="1"/>
    </row>
    <row r="52" spans="1:3" ht="13.5" customHeight="1">
      <c r="A52" s="46"/>
      <c r="B52" s="77"/>
      <c r="C52" s="61"/>
    </row>
    <row r="53" spans="1:4" ht="13.5" customHeight="1">
      <c r="A53" s="38" t="s">
        <v>41</v>
      </c>
      <c r="B53" s="75"/>
      <c r="C53" s="59"/>
      <c r="D53" s="3"/>
    </row>
    <row r="54" spans="1:4" ht="13.5" customHeight="1">
      <c r="A54" s="23" t="s">
        <v>3</v>
      </c>
      <c r="B54" s="74">
        <v>25038</v>
      </c>
      <c r="C54" s="62">
        <v>25038</v>
      </c>
      <c r="D54" s="1"/>
    </row>
    <row r="55" spans="1:4" ht="13.5" customHeight="1">
      <c r="A55" s="23" t="s">
        <v>4</v>
      </c>
      <c r="B55" s="74">
        <v>35469</v>
      </c>
      <c r="C55" s="62">
        <v>35469</v>
      </c>
      <c r="D55" s="1"/>
    </row>
    <row r="56" spans="1:4" ht="13.5" customHeight="1">
      <c r="A56" s="23" t="s">
        <v>143</v>
      </c>
      <c r="B56" s="74"/>
      <c r="C56" s="62">
        <v>92300</v>
      </c>
      <c r="D56" s="1"/>
    </row>
    <row r="57" spans="1:4" ht="13.5" customHeight="1">
      <c r="A57" s="23" t="s">
        <v>144</v>
      </c>
      <c r="B57" s="74"/>
      <c r="C57" s="62">
        <v>104150</v>
      </c>
      <c r="D57" s="1"/>
    </row>
    <row r="58" spans="1:4" s="4" customFormat="1" ht="13.5" customHeight="1">
      <c r="A58" s="23" t="s">
        <v>40</v>
      </c>
      <c r="B58" s="74">
        <v>6259</v>
      </c>
      <c r="C58" s="62">
        <v>6259</v>
      </c>
      <c r="D58" s="18"/>
    </row>
    <row r="59" spans="1:4" ht="13.5" customHeight="1">
      <c r="A59" s="25" t="s">
        <v>21</v>
      </c>
      <c r="B59" s="74">
        <v>54248</v>
      </c>
      <c r="C59" s="62">
        <v>54248</v>
      </c>
      <c r="D59" s="1"/>
    </row>
    <row r="60" spans="1:4" ht="13.5" customHeight="1">
      <c r="A60" s="25" t="s">
        <v>5</v>
      </c>
      <c r="B60" s="74">
        <v>25038</v>
      </c>
      <c r="C60" s="62">
        <v>25038</v>
      </c>
      <c r="D60" s="1"/>
    </row>
    <row r="61" spans="1:4" ht="13.5" customHeight="1">
      <c r="A61" s="25" t="s">
        <v>6</v>
      </c>
      <c r="B61" s="74">
        <v>20865</v>
      </c>
      <c r="C61" s="62">
        <v>20865</v>
      </c>
      <c r="D61" s="1"/>
    </row>
    <row r="62" spans="1:4" ht="13.5" customHeight="1">
      <c r="A62" s="25" t="s">
        <v>150</v>
      </c>
      <c r="B62" s="74">
        <v>10641</v>
      </c>
      <c r="C62" s="62">
        <v>10641</v>
      </c>
      <c r="D62" s="1"/>
    </row>
    <row r="63" spans="1:4" ht="13.5" customHeight="1">
      <c r="A63" s="25" t="s">
        <v>7</v>
      </c>
      <c r="B63" s="74">
        <v>6260</v>
      </c>
      <c r="C63" s="62">
        <v>6260</v>
      </c>
      <c r="D63" s="1"/>
    </row>
    <row r="64" spans="1:4" ht="13.5" customHeight="1">
      <c r="A64" s="25" t="s">
        <v>8</v>
      </c>
      <c r="B64" s="74">
        <v>27124</v>
      </c>
      <c r="C64" s="62">
        <v>27625</v>
      </c>
      <c r="D64" s="1"/>
    </row>
    <row r="65" spans="1:4" ht="13.5" customHeight="1">
      <c r="A65" s="25" t="s">
        <v>151</v>
      </c>
      <c r="B65" s="74"/>
      <c r="C65" s="62">
        <v>240586</v>
      </c>
      <c r="D65" s="1"/>
    </row>
    <row r="66" spans="1:4" ht="13.5" customHeight="1">
      <c r="A66" s="25" t="s">
        <v>9</v>
      </c>
      <c r="B66" s="74">
        <v>23369</v>
      </c>
      <c r="C66" s="62">
        <v>23369</v>
      </c>
      <c r="D66" s="1"/>
    </row>
    <row r="67" spans="1:4" ht="13.5" customHeight="1">
      <c r="A67" s="25" t="s">
        <v>10</v>
      </c>
      <c r="B67" s="74">
        <v>283759</v>
      </c>
      <c r="C67" s="62">
        <v>273759</v>
      </c>
      <c r="D67" s="1"/>
    </row>
    <row r="68" spans="1:4" ht="13.5" customHeight="1">
      <c r="A68" s="25" t="s">
        <v>11</v>
      </c>
      <c r="B68" s="74">
        <v>37556</v>
      </c>
      <c r="C68" s="62">
        <v>37556</v>
      </c>
      <c r="D68" s="1"/>
    </row>
    <row r="69" spans="1:4" ht="13.5" customHeight="1">
      <c r="A69" s="25" t="s">
        <v>15</v>
      </c>
      <c r="B69" s="74">
        <v>221165</v>
      </c>
      <c r="C69" s="62">
        <v>221164</v>
      </c>
      <c r="D69" s="1"/>
    </row>
    <row r="70" spans="1:4" ht="13.5" customHeight="1">
      <c r="A70" s="25" t="s">
        <v>156</v>
      </c>
      <c r="B70" s="74"/>
      <c r="C70" s="62">
        <v>91804</v>
      </c>
      <c r="D70" s="1"/>
    </row>
    <row r="71" spans="1:4" ht="13.5" customHeight="1">
      <c r="A71" s="25" t="s">
        <v>157</v>
      </c>
      <c r="B71" s="74"/>
      <c r="C71" s="62">
        <v>16274</v>
      </c>
      <c r="D71" s="1"/>
    </row>
    <row r="72" spans="1:4" ht="13.5" customHeight="1">
      <c r="A72" s="25" t="s">
        <v>12</v>
      </c>
      <c r="B72" s="74">
        <v>16691</v>
      </c>
      <c r="C72" s="62">
        <v>16692</v>
      </c>
      <c r="D72" s="1"/>
    </row>
    <row r="73" spans="1:4" ht="13.5" customHeight="1">
      <c r="A73" s="25" t="s">
        <v>13</v>
      </c>
      <c r="B73" s="74">
        <v>14605</v>
      </c>
      <c r="C73" s="62">
        <v>14605</v>
      </c>
      <c r="D73" s="1"/>
    </row>
    <row r="74" spans="1:4" ht="13.5" customHeight="1" thickBot="1">
      <c r="A74" s="45" t="s">
        <v>14</v>
      </c>
      <c r="B74" s="76">
        <v>54248</v>
      </c>
      <c r="C74" s="60">
        <v>54448</v>
      </c>
      <c r="D74" s="1"/>
    </row>
    <row r="75" spans="1:4" s="36" customFormat="1" ht="13.5" customHeight="1" thickBot="1">
      <c r="A75" s="47" t="s">
        <v>24</v>
      </c>
      <c r="B75" s="48">
        <f>SUM(B54:B74)</f>
        <v>862335</v>
      </c>
      <c r="C75" s="49">
        <f>SUM(C54:C74)</f>
        <v>1398150</v>
      </c>
      <c r="D75" s="37"/>
    </row>
    <row r="76" spans="1:4" ht="13.5" customHeight="1">
      <c r="A76" s="50"/>
      <c r="B76" s="51"/>
      <c r="C76" s="52"/>
      <c r="D76" s="17"/>
    </row>
    <row r="77" spans="1:4" ht="13.5" customHeight="1">
      <c r="A77" s="38" t="s">
        <v>42</v>
      </c>
      <c r="B77" s="75"/>
      <c r="C77" s="59"/>
      <c r="D77" s="3"/>
    </row>
    <row r="78" spans="1:4" ht="13.5" customHeight="1">
      <c r="A78" s="24" t="s">
        <v>16</v>
      </c>
      <c r="B78" s="74"/>
      <c r="C78" s="62"/>
      <c r="D78" s="1"/>
    </row>
    <row r="79" spans="1:4" ht="13.5" customHeight="1">
      <c r="A79" s="23" t="s">
        <v>19</v>
      </c>
      <c r="B79" s="74">
        <v>567518</v>
      </c>
      <c r="C79" s="62">
        <v>567518</v>
      </c>
      <c r="D79" s="1"/>
    </row>
    <row r="80" spans="1:4" ht="13.5" customHeight="1">
      <c r="A80" s="25" t="s">
        <v>50</v>
      </c>
      <c r="B80" s="74">
        <v>150225</v>
      </c>
      <c r="C80" s="62">
        <v>80000</v>
      </c>
      <c r="D80" s="1"/>
    </row>
    <row r="81" spans="1:3" ht="13.5" customHeight="1">
      <c r="A81" s="55" t="s">
        <v>17</v>
      </c>
      <c r="B81" s="78"/>
      <c r="C81" s="63"/>
    </row>
    <row r="82" spans="1:4" ht="13.5" customHeight="1">
      <c r="A82" s="25" t="s">
        <v>27</v>
      </c>
      <c r="B82" s="74">
        <v>31714</v>
      </c>
      <c r="C82" s="62">
        <v>31714</v>
      </c>
      <c r="D82" s="1"/>
    </row>
    <row r="83" spans="1:4" ht="13.5" customHeight="1">
      <c r="A83" s="25" t="s">
        <v>28</v>
      </c>
      <c r="B83" s="74">
        <v>8346</v>
      </c>
      <c r="C83" s="62">
        <v>8346</v>
      </c>
      <c r="D83" s="1"/>
    </row>
    <row r="84" spans="1:4" ht="13.5" customHeight="1">
      <c r="A84" s="25" t="s">
        <v>29</v>
      </c>
      <c r="B84" s="74">
        <v>12519</v>
      </c>
      <c r="C84" s="62">
        <v>12519</v>
      </c>
      <c r="D84" s="1"/>
    </row>
    <row r="85" spans="1:4" ht="13.5" customHeight="1">
      <c r="A85" s="25" t="s">
        <v>30</v>
      </c>
      <c r="B85" s="74">
        <v>25038</v>
      </c>
      <c r="C85" s="62">
        <v>25038</v>
      </c>
      <c r="D85" s="1"/>
    </row>
    <row r="86" spans="1:4" ht="13.5" customHeight="1">
      <c r="A86" s="25" t="s">
        <v>32</v>
      </c>
      <c r="B86" s="74">
        <v>12519</v>
      </c>
      <c r="C86" s="62">
        <v>12519</v>
      </c>
      <c r="D86" s="1"/>
    </row>
    <row r="87" spans="1:4" ht="13.5" customHeight="1">
      <c r="A87" s="27" t="s">
        <v>141</v>
      </c>
      <c r="B87" s="74">
        <v>32549</v>
      </c>
      <c r="C87" s="62">
        <v>32549</v>
      </c>
      <c r="D87" s="1"/>
    </row>
    <row r="88" spans="1:4" ht="13.5" customHeight="1">
      <c r="A88" s="28" t="s">
        <v>46</v>
      </c>
      <c r="B88" s="74">
        <v>68019</v>
      </c>
      <c r="C88" s="62">
        <v>68019</v>
      </c>
      <c r="D88" s="1"/>
    </row>
    <row r="89" spans="1:4" ht="13.5" customHeight="1">
      <c r="A89" s="28" t="s">
        <v>47</v>
      </c>
      <c r="B89" s="74">
        <v>133534</v>
      </c>
      <c r="C89" s="62">
        <v>133534</v>
      </c>
      <c r="D89" s="1"/>
    </row>
    <row r="90" spans="1:4" ht="13.5" customHeight="1">
      <c r="A90" s="25" t="s">
        <v>31</v>
      </c>
      <c r="B90" s="74">
        <v>83459</v>
      </c>
      <c r="C90" s="62">
        <v>33459</v>
      </c>
      <c r="D90" s="1"/>
    </row>
    <row r="91" spans="1:4" ht="13.5" customHeight="1">
      <c r="A91" s="25" t="s">
        <v>145</v>
      </c>
      <c r="B91" s="74"/>
      <c r="C91" s="62">
        <v>10850</v>
      </c>
      <c r="D91" s="1"/>
    </row>
    <row r="92" spans="1:4" ht="13.5" customHeight="1">
      <c r="A92" s="25" t="s">
        <v>146</v>
      </c>
      <c r="B92" s="74"/>
      <c r="C92" s="62">
        <v>10000</v>
      </c>
      <c r="D92" s="1"/>
    </row>
    <row r="93" spans="1:3" ht="13.5" customHeight="1">
      <c r="A93" s="24" t="s">
        <v>18</v>
      </c>
      <c r="B93" s="79"/>
      <c r="C93" s="64"/>
    </row>
    <row r="94" spans="1:3" ht="13.5" customHeight="1">
      <c r="A94" s="23" t="s">
        <v>33</v>
      </c>
      <c r="B94" s="74">
        <v>47989</v>
      </c>
      <c r="C94" s="62">
        <v>47989</v>
      </c>
    </row>
    <row r="95" spans="1:3" ht="13.5" customHeight="1">
      <c r="A95" s="23" t="s">
        <v>152</v>
      </c>
      <c r="B95" s="74"/>
      <c r="C95" s="62">
        <v>224292</v>
      </c>
    </row>
    <row r="96" spans="1:4" ht="13.5" customHeight="1">
      <c r="A96" s="25" t="s">
        <v>34</v>
      </c>
      <c r="B96" s="74">
        <v>110583</v>
      </c>
      <c r="C96" s="62">
        <v>117573</v>
      </c>
      <c r="D96" s="1"/>
    </row>
    <row r="97" spans="1:4" ht="13.5" customHeight="1">
      <c r="A97" s="25" t="s">
        <v>35</v>
      </c>
      <c r="B97" s="74">
        <v>367217</v>
      </c>
      <c r="C97" s="62">
        <v>367217</v>
      </c>
      <c r="D97" s="1"/>
    </row>
    <row r="98" spans="1:4" ht="13.5" customHeight="1">
      <c r="A98" s="25" t="s">
        <v>48</v>
      </c>
      <c r="B98" s="74">
        <v>304624</v>
      </c>
      <c r="C98" s="62">
        <v>315624</v>
      </c>
      <c r="D98" s="1"/>
    </row>
    <row r="99" spans="1:4" ht="13.5" customHeight="1">
      <c r="A99" s="25" t="s">
        <v>36</v>
      </c>
      <c r="B99" s="74">
        <v>158572</v>
      </c>
      <c r="C99" s="62">
        <v>108572</v>
      </c>
      <c r="D99" s="1"/>
    </row>
    <row r="100" spans="1:4" ht="13.5" customHeight="1">
      <c r="A100" s="25" t="s">
        <v>154</v>
      </c>
      <c r="B100" s="74"/>
      <c r="C100" s="62">
        <v>40580</v>
      </c>
      <c r="D100" s="1"/>
    </row>
    <row r="101" spans="1:5" ht="13.5" customHeight="1">
      <c r="A101" s="25" t="s">
        <v>37</v>
      </c>
      <c r="B101" s="74">
        <v>20865</v>
      </c>
      <c r="C101" s="62">
        <v>20864</v>
      </c>
      <c r="D101" s="18"/>
      <c r="E101" s="15"/>
    </row>
    <row r="102" spans="1:5" ht="13.5" customHeight="1">
      <c r="A102" s="25" t="s">
        <v>153</v>
      </c>
      <c r="B102" s="74"/>
      <c r="C102" s="62">
        <v>129361</v>
      </c>
      <c r="D102" s="18"/>
      <c r="E102" s="15"/>
    </row>
    <row r="103" spans="1:4" ht="13.5" customHeight="1">
      <c r="A103" s="25" t="s">
        <v>38</v>
      </c>
      <c r="B103" s="74">
        <v>114755</v>
      </c>
      <c r="C103" s="62">
        <v>154755</v>
      </c>
      <c r="D103" s="1"/>
    </row>
    <row r="104" spans="1:4" ht="13.5" customHeight="1">
      <c r="A104" s="25" t="s">
        <v>39</v>
      </c>
      <c r="B104" s="74">
        <v>780338</v>
      </c>
      <c r="C104" s="62">
        <v>900338</v>
      </c>
      <c r="D104" s="1"/>
    </row>
    <row r="105" spans="1:4" ht="13.5" customHeight="1">
      <c r="A105" s="23" t="s">
        <v>49</v>
      </c>
      <c r="B105" s="74">
        <v>567518</v>
      </c>
      <c r="C105" s="62"/>
      <c r="D105" s="1"/>
    </row>
    <row r="106" spans="1:4" ht="13.5" customHeight="1">
      <c r="A106" s="24" t="s">
        <v>142</v>
      </c>
      <c r="B106" s="74"/>
      <c r="C106" s="62"/>
      <c r="D106" s="1"/>
    </row>
    <row r="107" spans="1:4" ht="13.5" customHeight="1">
      <c r="A107" s="23" t="s">
        <v>147</v>
      </c>
      <c r="B107" s="74"/>
      <c r="C107" s="62">
        <v>43816</v>
      </c>
      <c r="D107" s="1"/>
    </row>
    <row r="108" spans="1:4" ht="13.5" customHeight="1">
      <c r="A108" s="23" t="s">
        <v>148</v>
      </c>
      <c r="B108" s="74"/>
      <c r="C108" s="62">
        <v>12000</v>
      </c>
      <c r="D108" s="1"/>
    </row>
    <row r="109" spans="1:4" ht="13.5" customHeight="1" thickBot="1">
      <c r="A109" s="23" t="s">
        <v>149</v>
      </c>
      <c r="B109" s="74"/>
      <c r="C109" s="62">
        <v>114742</v>
      </c>
      <c r="D109" s="1"/>
    </row>
    <row r="110" spans="1:4" s="36" customFormat="1" ht="13.5" customHeight="1" thickBot="1">
      <c r="A110" s="47" t="s">
        <v>25</v>
      </c>
      <c r="B110" s="48">
        <f>SUM(B79:B109)</f>
        <v>3597901</v>
      </c>
      <c r="C110" s="49">
        <f>SUM(C79:C109)</f>
        <v>3623788</v>
      </c>
      <c r="D110" s="35"/>
    </row>
    <row r="111" spans="1:4" ht="9.75" customHeight="1">
      <c r="A111" s="53"/>
      <c r="B111" s="51"/>
      <c r="C111" s="52"/>
      <c r="D111" s="14"/>
    </row>
    <row r="112" spans="1:4" ht="13.5" customHeight="1">
      <c r="A112" s="39" t="s">
        <v>58</v>
      </c>
      <c r="B112" s="80"/>
      <c r="C112" s="65"/>
      <c r="D112" s="16"/>
    </row>
    <row r="113" spans="1:4" ht="13.5" customHeight="1">
      <c r="A113" s="25" t="s">
        <v>100</v>
      </c>
      <c r="B113" s="74">
        <f>3000000/239.64</f>
        <v>12518.778167250877</v>
      </c>
      <c r="C113" s="62">
        <f>3000000/239.64</f>
        <v>12518.778167250877</v>
      </c>
      <c r="D113" s="5"/>
    </row>
    <row r="114" spans="1:4" ht="13.5" customHeight="1">
      <c r="A114" s="25" t="s">
        <v>101</v>
      </c>
      <c r="B114" s="74"/>
      <c r="C114" s="62">
        <v>2200</v>
      </c>
      <c r="D114" s="5"/>
    </row>
    <row r="115" spans="1:4" ht="13.5" customHeight="1">
      <c r="A115" s="25" t="s">
        <v>102</v>
      </c>
      <c r="B115" s="74"/>
      <c r="C115" s="62">
        <v>3110</v>
      </c>
      <c r="D115" s="5"/>
    </row>
    <row r="116" spans="1:4" ht="13.5" customHeight="1">
      <c r="A116" s="25" t="s">
        <v>103</v>
      </c>
      <c r="B116" s="74"/>
      <c r="C116" s="62">
        <v>2500</v>
      </c>
      <c r="D116" s="5"/>
    </row>
    <row r="117" spans="1:4" ht="13.5" customHeight="1">
      <c r="A117" s="25" t="s">
        <v>104</v>
      </c>
      <c r="B117" s="74"/>
      <c r="C117" s="62">
        <v>5000</v>
      </c>
      <c r="D117" s="5"/>
    </row>
    <row r="118" spans="1:4" ht="13.5" customHeight="1">
      <c r="A118" s="25" t="s">
        <v>105</v>
      </c>
      <c r="B118" s="74">
        <v>6259</v>
      </c>
      <c r="C118" s="62">
        <v>6259</v>
      </c>
      <c r="D118" s="1"/>
    </row>
    <row r="119" spans="1:4" ht="13.5" customHeight="1">
      <c r="A119" s="25" t="s">
        <v>106</v>
      </c>
      <c r="B119" s="74"/>
      <c r="C119" s="62">
        <v>2500</v>
      </c>
      <c r="D119" s="1"/>
    </row>
    <row r="120" spans="1:4" ht="13.5" customHeight="1">
      <c r="A120" s="25" t="s">
        <v>107</v>
      </c>
      <c r="B120" s="74"/>
      <c r="C120" s="62">
        <v>10374</v>
      </c>
      <c r="D120" s="1"/>
    </row>
    <row r="121" spans="1:4" ht="13.5" customHeight="1">
      <c r="A121" s="25" t="s">
        <v>108</v>
      </c>
      <c r="B121" s="74"/>
      <c r="C121" s="62">
        <v>2000</v>
      </c>
      <c r="D121" s="1"/>
    </row>
    <row r="122" spans="1:4" ht="13.5" customHeight="1">
      <c r="A122" s="25" t="s">
        <v>109</v>
      </c>
      <c r="B122" s="74"/>
      <c r="C122" s="62">
        <v>2000</v>
      </c>
      <c r="D122" s="1"/>
    </row>
    <row r="123" spans="1:4" ht="13.5" customHeight="1">
      <c r="A123" s="25" t="s">
        <v>110</v>
      </c>
      <c r="B123" s="74"/>
      <c r="C123" s="62">
        <v>1394</v>
      </c>
      <c r="D123" s="1"/>
    </row>
    <row r="124" spans="1:4" ht="13.5" customHeight="1">
      <c r="A124" s="25" t="s">
        <v>111</v>
      </c>
      <c r="B124" s="74">
        <f>4500000/239.64</f>
        <v>18778.167250876315</v>
      </c>
      <c r="C124" s="62">
        <f>4500000/239.64</f>
        <v>18778.167250876315</v>
      </c>
      <c r="D124" s="5"/>
    </row>
    <row r="125" spans="1:4" ht="13.5" customHeight="1">
      <c r="A125" s="25" t="s">
        <v>112</v>
      </c>
      <c r="B125" s="74"/>
      <c r="C125" s="62">
        <v>2500</v>
      </c>
      <c r="D125" s="5"/>
    </row>
    <row r="126" spans="1:4" ht="13.5" customHeight="1">
      <c r="A126" s="25" t="s">
        <v>113</v>
      </c>
      <c r="B126" s="74"/>
      <c r="C126" s="62">
        <v>2000</v>
      </c>
      <c r="D126" s="5"/>
    </row>
    <row r="127" spans="1:4" ht="13.5" customHeight="1">
      <c r="A127" s="25" t="s">
        <v>114</v>
      </c>
      <c r="B127" s="74">
        <v>56335</v>
      </c>
      <c r="C127" s="62">
        <v>62275</v>
      </c>
      <c r="D127" s="1"/>
    </row>
    <row r="128" spans="1:4" ht="13.5" customHeight="1">
      <c r="A128" s="25" t="s">
        <v>115</v>
      </c>
      <c r="B128" s="74"/>
      <c r="C128" s="62">
        <v>5030</v>
      </c>
      <c r="D128" s="1"/>
    </row>
    <row r="129" spans="1:4" ht="13.5" customHeight="1">
      <c r="A129" s="25" t="s">
        <v>116</v>
      </c>
      <c r="B129" s="74"/>
      <c r="C129" s="62">
        <v>2800</v>
      </c>
      <c r="D129" s="1"/>
    </row>
    <row r="130" spans="1:4" ht="13.5" customHeight="1">
      <c r="A130" s="25" t="s">
        <v>117</v>
      </c>
      <c r="B130" s="74"/>
      <c r="C130" s="62">
        <v>2800</v>
      </c>
      <c r="D130" s="1"/>
    </row>
    <row r="131" spans="1:4" ht="13.5" customHeight="1">
      <c r="A131" s="25" t="s">
        <v>118</v>
      </c>
      <c r="B131" s="74"/>
      <c r="C131" s="62">
        <v>5000</v>
      </c>
      <c r="D131" s="1"/>
    </row>
    <row r="132" spans="1:4" ht="13.5" customHeight="1">
      <c r="A132" s="25" t="s">
        <v>119</v>
      </c>
      <c r="B132" s="74"/>
      <c r="C132" s="62">
        <v>2000</v>
      </c>
      <c r="D132" s="1"/>
    </row>
    <row r="133" spans="1:4" ht="13.5" customHeight="1">
      <c r="A133" s="25" t="s">
        <v>120</v>
      </c>
      <c r="B133" s="74"/>
      <c r="C133" s="62">
        <v>5800</v>
      </c>
      <c r="D133" s="1"/>
    </row>
    <row r="134" spans="1:4" ht="13.5" customHeight="1">
      <c r="A134" s="25" t="s">
        <v>121</v>
      </c>
      <c r="B134" s="74"/>
      <c r="C134" s="62">
        <v>2000</v>
      </c>
      <c r="D134" s="1"/>
    </row>
    <row r="135" spans="1:4" ht="13.5" customHeight="1">
      <c r="A135" s="25" t="s">
        <v>122</v>
      </c>
      <c r="B135" s="74"/>
      <c r="C135" s="62">
        <v>2000</v>
      </c>
      <c r="D135" s="1"/>
    </row>
    <row r="136" spans="1:4" s="4" customFormat="1" ht="13.5" customHeight="1">
      <c r="A136" s="23" t="s">
        <v>123</v>
      </c>
      <c r="B136" s="74">
        <v>12519</v>
      </c>
      <c r="C136" s="62">
        <v>12519</v>
      </c>
      <c r="D136" s="6"/>
    </row>
    <row r="137" spans="1:4" s="4" customFormat="1" ht="13.5" customHeight="1">
      <c r="A137" s="23" t="s">
        <v>124</v>
      </c>
      <c r="B137" s="74"/>
      <c r="C137" s="62">
        <v>10000</v>
      </c>
      <c r="D137" s="6"/>
    </row>
    <row r="138" spans="1:4" ht="13.5" customHeight="1">
      <c r="A138" s="25" t="s">
        <v>125</v>
      </c>
      <c r="B138" s="74">
        <f>1000000/239.64</f>
        <v>4172.926055750292</v>
      </c>
      <c r="C138" s="62">
        <v>14042</v>
      </c>
      <c r="D138" s="5"/>
    </row>
    <row r="139" spans="1:4" ht="13.5" customHeight="1">
      <c r="A139" s="25" t="s">
        <v>126</v>
      </c>
      <c r="B139" s="74"/>
      <c r="C139" s="62">
        <v>2500</v>
      </c>
      <c r="D139" s="5"/>
    </row>
    <row r="140" spans="1:4" ht="13.5" customHeight="1">
      <c r="A140" s="25" t="s">
        <v>127</v>
      </c>
      <c r="B140" s="74"/>
      <c r="C140" s="62">
        <v>2000</v>
      </c>
      <c r="D140" s="5"/>
    </row>
    <row r="141" spans="1:4" ht="13.5" customHeight="1">
      <c r="A141" s="25" t="s">
        <v>128</v>
      </c>
      <c r="B141" s="74">
        <f>12500000/239.64</f>
        <v>52161.57569687865</v>
      </c>
      <c r="C141" s="62">
        <f>12500000/239.64</f>
        <v>52161.57569687865</v>
      </c>
      <c r="D141" s="5"/>
    </row>
    <row r="142" spans="1:4" ht="13.5" customHeight="1">
      <c r="A142" s="25" t="s">
        <v>129</v>
      </c>
      <c r="B142" s="74"/>
      <c r="C142" s="62">
        <v>3800</v>
      </c>
      <c r="D142" s="5"/>
    </row>
    <row r="143" spans="1:4" ht="13.5" customHeight="1">
      <c r="A143" s="25" t="s">
        <v>130</v>
      </c>
      <c r="B143" s="74"/>
      <c r="C143" s="62">
        <v>3800</v>
      </c>
      <c r="D143" s="5"/>
    </row>
    <row r="144" spans="1:4" ht="13.5" customHeight="1">
      <c r="A144" s="25" t="s">
        <v>131</v>
      </c>
      <c r="B144" s="74"/>
      <c r="C144" s="62">
        <v>2297</v>
      </c>
      <c r="D144" s="5"/>
    </row>
    <row r="145" spans="1:4" ht="13.5" customHeight="1">
      <c r="A145" s="25" t="s">
        <v>132</v>
      </c>
      <c r="B145" s="74"/>
      <c r="C145" s="62">
        <v>2000</v>
      </c>
      <c r="D145" s="5"/>
    </row>
    <row r="146" spans="1:4" ht="13.5" customHeight="1">
      <c r="A146" s="25" t="s">
        <v>133</v>
      </c>
      <c r="B146" s="74"/>
      <c r="C146" s="62">
        <v>6000</v>
      </c>
      <c r="D146" s="5"/>
    </row>
    <row r="147" spans="1:4" ht="13.5" customHeight="1">
      <c r="A147" s="25" t="s">
        <v>134</v>
      </c>
      <c r="B147" s="74">
        <f>9500000/239.64</f>
        <v>39642.79752962778</v>
      </c>
      <c r="C147" s="62">
        <v>43849</v>
      </c>
      <c r="D147" s="5"/>
    </row>
    <row r="148" spans="1:4" ht="13.5" customHeight="1">
      <c r="A148" s="25" t="s">
        <v>135</v>
      </c>
      <c r="B148" s="74"/>
      <c r="C148" s="62">
        <v>3000</v>
      </c>
      <c r="D148" s="5"/>
    </row>
    <row r="149" spans="1:4" ht="13.5" customHeight="1">
      <c r="A149" s="25" t="s">
        <v>136</v>
      </c>
      <c r="B149" s="77"/>
      <c r="C149" s="61">
        <v>5000</v>
      </c>
      <c r="D149" s="5"/>
    </row>
    <row r="150" spans="1:4" ht="13.5" customHeight="1">
      <c r="A150" s="56" t="s">
        <v>137</v>
      </c>
      <c r="B150" s="74"/>
      <c r="C150" s="62">
        <v>10867</v>
      </c>
      <c r="D150" s="5"/>
    </row>
    <row r="151" spans="1:4" ht="13.5" customHeight="1">
      <c r="A151" s="56" t="s">
        <v>138</v>
      </c>
      <c r="B151" s="74"/>
      <c r="C151" s="61">
        <v>2000</v>
      </c>
      <c r="D151" s="5"/>
    </row>
    <row r="152" spans="1:4" ht="13.5" customHeight="1">
      <c r="A152" s="56" t="s">
        <v>139</v>
      </c>
      <c r="B152" s="81"/>
      <c r="C152" s="66">
        <v>2500</v>
      </c>
      <c r="D152" s="5"/>
    </row>
    <row r="153" spans="1:4" ht="13.5" customHeight="1">
      <c r="A153" s="57" t="s">
        <v>140</v>
      </c>
      <c r="B153" s="74"/>
      <c r="C153" s="62">
        <v>2500</v>
      </c>
      <c r="D153" s="5"/>
    </row>
    <row r="154" spans="1:4" ht="13.5" customHeight="1" thickBot="1">
      <c r="A154" s="54"/>
      <c r="B154" s="82"/>
      <c r="C154" s="67"/>
      <c r="D154" s="5"/>
    </row>
    <row r="155" spans="1:4" s="36" customFormat="1" ht="13.5" customHeight="1" thickBot="1">
      <c r="A155" s="47" t="s">
        <v>59</v>
      </c>
      <c r="B155" s="48">
        <f>SUM(B113:B154)</f>
        <v>202387.24470038392</v>
      </c>
      <c r="C155" s="49">
        <f>SUM(C113:C154)</f>
        <v>343674.52111500583</v>
      </c>
      <c r="D155" s="37"/>
    </row>
    <row r="156" spans="1:3" ht="13.5" customHeight="1">
      <c r="A156" s="25"/>
      <c r="B156" s="83"/>
      <c r="C156" s="68"/>
    </row>
    <row r="157" spans="1:4" s="11" customFormat="1" ht="24.75" customHeight="1" thickBot="1">
      <c r="A157" s="32" t="s">
        <v>60</v>
      </c>
      <c r="B157" s="84">
        <f>+B10+B51+B75+B110+B155</f>
        <v>7669255.244700384</v>
      </c>
      <c r="C157" s="69">
        <f>+C10+C51+C75+C110+C155</f>
        <v>8355645.521115006</v>
      </c>
      <c r="D157" s="10"/>
    </row>
    <row r="158" spans="1:4" s="11" customFormat="1" ht="13.5" customHeight="1">
      <c r="A158" s="9"/>
      <c r="B158" s="70"/>
      <c r="C158" s="70"/>
      <c r="D158" s="10"/>
    </row>
    <row r="159" spans="2:4" ht="13.5" customHeight="1">
      <c r="B159" s="71"/>
      <c r="C159" s="71"/>
      <c r="D159" s="1"/>
    </row>
    <row r="160" spans="1:4" ht="13.5" customHeight="1">
      <c r="A160" s="95" t="s">
        <v>56</v>
      </c>
      <c r="B160" s="95"/>
      <c r="C160" s="96"/>
      <c r="D160" s="7"/>
    </row>
    <row r="161" spans="1:4" ht="13.5" customHeight="1">
      <c r="A161" s="85" t="s">
        <v>53</v>
      </c>
      <c r="B161" s="85"/>
      <c r="C161" s="86"/>
      <c r="D161" s="8"/>
    </row>
    <row r="162" spans="1:4" ht="13.5" customHeight="1">
      <c r="A162" s="4" t="s">
        <v>1</v>
      </c>
      <c r="B162" s="72">
        <v>108290</v>
      </c>
      <c r="C162" s="72">
        <v>108290</v>
      </c>
      <c r="D162" s="1"/>
    </row>
    <row r="163" spans="1:4" s="11" customFormat="1" ht="13.5" customHeight="1">
      <c r="A163" s="9" t="s">
        <v>0</v>
      </c>
      <c r="B163" s="70">
        <f>SUM(B162)</f>
        <v>108290</v>
      </c>
      <c r="C163" s="70">
        <f>SUM(C162)</f>
        <v>108290</v>
      </c>
      <c r="D163" s="10"/>
    </row>
    <row r="164" spans="1:4" ht="13.5" customHeight="1">
      <c r="A164" s="12"/>
      <c r="B164" s="14"/>
      <c r="C164" s="14"/>
      <c r="D164" s="13"/>
    </row>
    <row r="165" spans="1:4" s="19" customFormat="1" ht="13.5" customHeight="1">
      <c r="A165" s="85" t="s">
        <v>54</v>
      </c>
      <c r="B165" s="85"/>
      <c r="C165" s="86"/>
      <c r="D165" s="8"/>
    </row>
    <row r="166" spans="1:4" ht="13.5" customHeight="1">
      <c r="A166" s="4" t="s">
        <v>22</v>
      </c>
      <c r="B166" s="72">
        <v>118928</v>
      </c>
      <c r="C166" s="72">
        <v>118928</v>
      </c>
      <c r="D166" s="18"/>
    </row>
    <row r="167" spans="1:4" ht="13.5" customHeight="1">
      <c r="A167" s="4" t="s">
        <v>23</v>
      </c>
      <c r="B167" s="72">
        <v>19196</v>
      </c>
      <c r="C167" s="72">
        <v>19196</v>
      </c>
      <c r="D167" s="18"/>
    </row>
    <row r="168" spans="1:4" s="11" customFormat="1" ht="13.5" customHeight="1">
      <c r="A168" s="9" t="s">
        <v>44</v>
      </c>
      <c r="B168" s="70">
        <f>SUM(B166:B167)</f>
        <v>138124</v>
      </c>
      <c r="C168" s="70">
        <f>SUM(C166:C167)</f>
        <v>138124</v>
      </c>
      <c r="D168" s="10"/>
    </row>
  </sheetData>
  <mergeCells count="6">
    <mergeCell ref="A161:C161"/>
    <mergeCell ref="A165:C165"/>
    <mergeCell ref="A1:C1"/>
    <mergeCell ref="A3:C3"/>
    <mergeCell ref="A7:C7"/>
    <mergeCell ref="A160:C160"/>
  </mergeCells>
  <printOptions/>
  <pageMargins left="0.39" right="0.75" top="1" bottom="0.43" header="0" footer="0"/>
  <pageSetup firstPageNumber="21" useFirstPageNumber="1" horizontalDpi="600" verticalDpi="600" orientation="portrait" paperSize="9" scale="90" r:id="rId1"/>
  <headerFooter alignWithMargins="0">
    <oddFooter>&amp;R&amp;P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Your User Name</cp:lastModifiedBy>
  <cp:lastPrinted>2007-09-19T10:21:28Z</cp:lastPrinted>
  <dcterms:created xsi:type="dcterms:W3CDTF">2006-04-03T09:26:05Z</dcterms:created>
  <dcterms:modified xsi:type="dcterms:W3CDTF">2007-09-19T10:21:30Z</dcterms:modified>
  <cp:category/>
  <cp:version/>
  <cp:contentType/>
  <cp:contentStatus/>
</cp:coreProperties>
</file>